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codeName="ThisWorkbook" defaultThemeVersion="124226"/>
  <mc:AlternateContent xmlns:mc="http://schemas.openxmlformats.org/markup-compatibility/2006">
    <mc:Choice Requires="x15">
      <x15ac:absPath xmlns:x15ac="http://schemas.microsoft.com/office/spreadsheetml/2010/11/ac" url="C:\Users\okadayusuke\Desktop\エクセル\エクセル\"/>
    </mc:Choice>
  </mc:AlternateContent>
  <xr:revisionPtr revIDLastSave="0" documentId="13_ncr:1_{AEE8D0E7-D3B4-41FD-BC86-B06252774628}" xr6:coauthVersionLast="36" xr6:coauthVersionMax="36" xr10:uidLastSave="{00000000-0000-0000-0000-000000000000}"/>
  <workbookProtection lockStructure="1"/>
  <bookViews>
    <workbookView xWindow="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<sst xmlns="http://schemas.openxmlformats.org/spreadsheetml/2006/main" count="2886" uniqueCount="652">
  <si>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</si>
  <si>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</si>
  <si>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</si>
  <si>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</si>
  <si>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</si>
  <si>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</si>
  <si>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</si>
  <si>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</si>
  <si>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</si>
  <si>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</si>
  <si>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</si>
  <si>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</si>
  <si>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</si>
  <si>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</si>
  <si>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</si>
  <si>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</si>
  <si>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</si>
  <si>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</si>
  <si>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</si>
  <si>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</si>
  <si>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</si>
  <si>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</si>
  <si>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</si>
  <si>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</si>
  <si>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</si>
  <si>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</si>
  <si>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</si>
  <si>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</si>
  <si>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</si>
  <si>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</si>
  <si>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</si>
  <si>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</si>
  <si>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</si>
  <si>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</si>
  <si>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</si>
  <si>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</si>
  <si>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</si>
  <si>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</si>
  <si>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</si>
  <si>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</si>
  <si>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</si>
  <si>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</si>
  <si>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</si>
  <si>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</si>
  <si>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</si>
  <si>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</si>
  <si>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</si>
  <si>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</si>
  <si>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</si>
  <si>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</si>
  <si>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</si>
  <si>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</si>
  <si>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</si>
  <si>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</si>
  <si>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</si>
  <si>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</si>
  <si>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</si>
  <si>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</si>
  <si>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</si>
  <si>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</si>
  <si>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</si>
  <si>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</si>
  <si>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</si>
  <si>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</si>
  <si>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</si>
  <si>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</si>
  <si>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</si>
  <si>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</si>
  <si>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</si>
  <si>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</si>
  <si>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</si>
  <si>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</si>
  <si>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</si>
  <si>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</si>
  <si>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</si>
  <si>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</si>
  <si>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</si>
  <si>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</si>
  <si>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</si>
  <si>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</si>
  <si>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</si>
  <si>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</si>
  <si>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</si>
  <si>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</si>
  <si>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</si>
  <si>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</si>
  <si>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</si>
  <si>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</si>
  <si>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</si>
  <si>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</si>
  <si>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</si>
  <si>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</si>
  <si>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</si>
  <si>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</si>
  <si>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</si>
  <si>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</si>
  <si>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</si>
  <si>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</si>
  <si>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</si>
  <si>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</si>
  <si>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</si>
  <si>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</si>
  <si>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</si>
  <si>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</si>
  <si>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</si>
  <si>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</si>
  <si>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</si>
  <si>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</si>
  <si>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</si>
  <si>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</si>
  <si>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</si>
  <si>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</si>
  <si>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</si>
  <si>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</si>
  <si>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</si>
  <si>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</si>
  <si>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</si>
  <si>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</si>
  <si>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</si>
  <si>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</si>
  <si>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</si>
  <si>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</si>
  <si>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</si>
  <si>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</si>
  <si>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</si>
  <si>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</si>
  <si>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</si>
  <si>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</si>
  <si>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</si>
  <si>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</si>
  <si>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</si>
  <si>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</si>
  <si>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</si>
  <si>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</si>
  <si>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</si>
  <si>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</si>
  <si>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</si>
  <si>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</si>
  <si>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</si>
  <si>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</si>
  <si>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</si>
  <si>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</si>
  <si>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</si>
  <si>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</si>
  <si>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</si>
  <si>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</si>
  <si>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</si>
  <si>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</si>
  <si>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</si>
  <si>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</si>
  <si>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</si>
  <si>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</si>
  <si>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</si>
  <si>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</si>
  <si>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</si>
  <si>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</si>
  <si>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</si>
  <si>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</si>
  <si>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</si>
  <si>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</si>
  <si>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</si>
  <si>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</si>
  <si>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</si>
  <si>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</si>
  <si>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</si>
  <si>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</si>
  <si>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</si>
  <si>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</si>
  <si>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</si>
  <si>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</si>
  <si>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</si>
  <si>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</si>
  <si>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</si>
  <si>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</si>
  <si>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</si>
  <si>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</si>
  <si>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</si>
  <si>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</si>
  <si>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</si>
  <si>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</si>
  <si>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</si>
  <si>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</si>
  <si>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</si>
  <si>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</si>
  <si>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</si>
  <si>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</si>
  <si>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</si>
  <si>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</si>
  <si>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</si>
  <si>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</si>
  <si>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</si>
  <si>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</si>
  <si>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</si>
  <si>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</si>
  <si>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</si>
  <si>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</si>
  <si>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</si>
  <si>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</si>
  <si>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</si>
  <si>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</si>
  <si>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</si>
  <si>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</si>
  <si>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</si>
  <si>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</si>
  <si>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</si>
  <si>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</si>
  <si>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</si>
  <si>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</si>
  <si>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</si>
  <si>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</si>
  <si>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</si>
  <si>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</si>
  <si>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</si>
  <si>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</si>
  <si>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</si>
  <si>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</si>
  <si>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</si>
  <si>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</si>
  <si>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</si>
  <si>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</si>
  <si>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</si>
  <si>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</si>
  <si>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</si>
  <si>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</si>
  <si>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</si>
  <si>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</si>
  <si>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</si>
  <si>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</si>
  <si>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</si>
  <si>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</si>
  <si>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</si>
  <si>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</si>
  <si>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</si>
  <si>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</si>
  <si>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</si>
  <si>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</si>
  <si>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</si>
  <si>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</si>
  <si>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</si>
  <si>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</si>
  <si>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</si>
  <si>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</si>
  <si>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</si>
  <si>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</si>
  <si>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</si>
  <si>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</si>
  <si>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</si>
  <si>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</si>
  <si>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</si>
  <si>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</si>
  <si>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</si>
  <si>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</si>
  <si>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</si>
  <si>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</si>
  <si>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</si>
  <si>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</si>
  <si>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</si>
  <si>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</si>
  <si>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</si>
  <si>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</si>
  <si>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</si>
  <si>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</si>
  <si>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</si>
  <si>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</si>
  <si>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</si>
  <si>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</si>
  <si>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</si>
  <si>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</si>
  <si>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</si>
  <si>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</si>
  <si>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</si>
  <si>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</si>
  <si>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</si>
  <si>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</si>
  <si>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</si>
  <si>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</si>
  <si>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</si>
  <si>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</si>
  <si>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</si>
  <si>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</si>
  <si>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</si>
  <si>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</si>
  <si>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</si>
  <si>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</si>
  <si>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</si>
  <si>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</si>
  <si>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</si>
  <si>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</si>
  <si>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</si>
  <si>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</si>
  <si>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</si>
  <si>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</si>
  <si>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</si>
  <si>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</si>
  <si>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</si>
  <si>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</si>
  <si>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</si>
  <si>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</si>
  <si>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</si>
  <si>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</si>
  <si>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</si>
  <si>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</si>
  <si>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</si>
  <si>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</si>
  <si>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</si>
  <si>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</si>
  <si>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</si>
  <si>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</si>
  <si>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</si>
  <si>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</si>
  <si>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</si>
  <si>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</si>
  <si>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</si>
  <si>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</si>
  <si>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</si>
  <si>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</si>
  <si>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</si>
  <si>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</si>
  <si>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</si>
  <si>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</si>
  <si>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</si>
  <si>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</si>
  <si>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</si>
  <si>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</si>
  <si>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</si>
  <si>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</si>
  <si>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</si>
  <si>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</si>
  <si>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</si>
  <si>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</si>
  <si>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</si>
  <si>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</si>
  <si>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</si>
  <si>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</si>
  <si>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</si>
  <si>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</si>
  <si>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</si>
  <si>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</si>
  <si>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</si>
  <si>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</si>
  <si>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</si>
  <si>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</si>
  <si>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</si>
  <si>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</si>
  <si>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</si>
  <si>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</si>
  <si>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</si>
  <si>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</si>
  <si>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</si>
  <si>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</si>
  <si>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</si>
  <si>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</si>
  <si>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</si>
  <si>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</si>
  <si>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</si>
  <si>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</si>
  <si>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</si>
  <si>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</si>
  <si>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</si>
  <si>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</si>
  <si>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</si>
  <si>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</si>
  <si>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</si>
  <si>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</si>
  <si>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</si>
  <si>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</si>
  <si>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</si>
  <si>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</si>
  <si>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</si>
  <si>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</si>
  <si>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</si>
  <si>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</si>
  <si>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</si>
  <si>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</si>
  <si>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</si>
  <si>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</si>
  <si>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</si>
  <si>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</si>
  <si>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</si>
  <si>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</si>
  <si>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</si>
  <si>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</si>
  <si>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</si>
  <si>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</si>
  <si>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</si>
  <si>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</si>
  <si>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</si>
  <si>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</si>
  <si>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</si>
  <si>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</si>
  <si>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</si>
  <si>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</si>
  <si>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</si>
  <si>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</si>
  <si>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</si>
  <si>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</si>
  <si>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</si>
  <si>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</si>
  <si>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</si>
  <si>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</si>
  <si>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</si>
  <si>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</si>
  <si>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</si>
  <si>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</si>
  <si>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</si>
  <si>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</si>
  <si>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</si>
  <si>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</si>
  <si>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</si>
  <si>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</si>
  <si>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</si>
  <si>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</si>
  <si>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</si>
  <si>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</si>
  <si>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</si>
  <si>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</si>
  <si>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</si>
  <si>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</si>
  <si>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</si>
  <si>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</si>
  <si>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</si>
  <si>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</si>
  <si>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</si>
  <si>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</si>
  <si>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</si>
  <si>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</si>
  <si>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</si>
  <si>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</si>
  <si>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</si>
  <si>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</si>
  <si>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</si>
  <si>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</si>
  <si>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</si>
  <si>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</si>
  <si>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</si>
  <si>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</si>
  <si>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</si>
  <si>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</si>
  <si>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</si>
  <si>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</si>
  <si>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</si>
  <si>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</si>
  <si>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</si>
  <si>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</si>
  <si>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</si>
  <si>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</si>
  <si>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</si>
  <si>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</si>
  <si>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</si>
  <si>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</si>
  <si>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</si>
  <si>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</si>
  <si>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</si>
  <si>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</si>
  <si>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</si>
  <si>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</si>
  <si>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</si>
  <si>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</si>
  <si>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</si>
  <si>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</si>
  <si>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</si>
  <si>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</si>
  <si>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</si>
  <si>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</si>
  <si>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</si>
  <si>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</si>
  <si>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</si>
  <si>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</si>
  <si>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</si>
  <si>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</si>
  <si>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</si>
  <si>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</si>
  <si>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</si>
  <si>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</si>
  <si>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</si>
  <si>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</si>
  <si>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</si>
  <si>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</si>
  <si>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</si>
  <si>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</si>
  <si>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</si>
  <si>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</si>
  <si>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</si>
  <si>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</si>
  <si>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</si>
  <si>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</si>
  <si>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</si>
  <si>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</si>
  <si>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</si>
  <si>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</si>
  <si>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</si>
  <si>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</si>
  <si>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</si>
  <si>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</si>
  <si>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</si>
  <si>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</si>
  <si>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</si>
  <si>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</si>
  <si>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</si>
  <si>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</si>
  <si>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</si>
  <si>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</si>
  <si>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</si>
  <si>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</si>
  <si>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</si>
  <si>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</si>
  <si>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</si>
  <si>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</si>
  <si>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</si>
  <si>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</si>
  <si>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</si>
  <si>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</si>
  <si>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</si>
  <si>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</si>
  <si>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</si>
  <si>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</si>
  <si>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</si>
  <si>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</si>
  <si>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</si>
  <si>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</si>
  <si>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</si>
  <si>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</si>
  <si>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</si>
  <si>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</si>
  <si>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</si>
  <si>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</si>
  <si>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</si>
  <si>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</si>
  <si>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</si>
  <si>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</si>
  <si>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</si>
  <si>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</si>
  <si>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</si>
  <si>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</si>
  <si>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</si>
  <si>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</si>
  <si>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</si>
  <si>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</si>
  <si>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</si>
  <si>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</si>
  <si>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</si>
  <si>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</si>
  <si>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</si>
  <si>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</si>
  <si>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</si>
  <si>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</si>
  <si>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</si>
  <si>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</si>
  <si>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</si>
  <si>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</si>
  <si>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</si>
  <si>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</si>
  <si>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</si>
  <si>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</si>
  <si>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</si>
  <si>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</si>
  <si>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</si>
  <si>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</si>
  <si>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</si>
  <si>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</si>
  <si>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</si>
  <si>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</si>
  <si>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</si>
  <si>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</si>
  <si>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</si>
  <si>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</si>
  <si>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</si>
  <si>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</si>
  <si>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</si>
  <si>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</si>
  <si>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公正取引委員会</t>
  </si>
  <si>
    <t>○</t>
  </si>
  <si>
    <t>-</t>
    <phoneticPr fontId="5"/>
  </si>
  <si>
    <t>独占禁止懇話会</t>
    <rPh sb="0" eb="2">
      <t>ドクセン</t>
    </rPh>
    <rPh sb="2" eb="4">
      <t>キンシ</t>
    </rPh>
    <rPh sb="4" eb="7">
      <t>コンワカイ</t>
    </rPh>
    <phoneticPr fontId="8"/>
  </si>
  <si>
    <t>経済取引局</t>
    <rPh sb="0" eb="2">
      <t>ケイザイ</t>
    </rPh>
    <rPh sb="2" eb="4">
      <t>トリヒキ</t>
    </rPh>
    <rPh sb="4" eb="5">
      <t>キョク</t>
    </rPh>
    <phoneticPr fontId="8"/>
  </si>
  <si>
    <t>昭和４３年度</t>
    <rPh sb="0" eb="2">
      <t>ショウワ</t>
    </rPh>
    <rPh sb="4" eb="5">
      <t>ネン</t>
    </rPh>
    <rPh sb="5" eb="6">
      <t>ド</t>
    </rPh>
    <phoneticPr fontId="5"/>
  </si>
  <si>
    <t>経済取引局総務課</t>
    <rPh sb="0" eb="2">
      <t>ケイザイ</t>
    </rPh>
    <rPh sb="2" eb="4">
      <t>トリヒキ</t>
    </rPh>
    <rPh sb="4" eb="5">
      <t>キョク</t>
    </rPh>
    <rPh sb="5" eb="8">
      <t>ソウムカ</t>
    </rPh>
    <phoneticPr fontId="8"/>
  </si>
  <si>
    <t>藤井　宣明</t>
    <rPh sb="0" eb="2">
      <t>フジイ</t>
    </rPh>
    <rPh sb="3" eb="5">
      <t>ノブアキ</t>
    </rPh>
    <phoneticPr fontId="8"/>
  </si>
  <si>
    <t>　公正取引委員会が各界の有識者から意見を聴取するとともに，意見交換を行うことを通じて，経済社会の変化に即応した競争政策の有効かつ適切な推進を図り，併せて競争政策に対する国民的理解の増進を図る。</t>
  </si>
  <si>
    <t>　公正取引委員会が，懇話会を開催し，その取組や競争政策の在り方等について，広く各界（学界，言論界，消費者団体，産業界，中小企業団体等）の有識者と意見交換を行う。</t>
  </si>
  <si>
    <t>諸謝金</t>
    <rPh sb="0" eb="1">
      <t>ショ</t>
    </rPh>
    <rPh sb="1" eb="3">
      <t>シャキン</t>
    </rPh>
    <phoneticPr fontId="8"/>
  </si>
  <si>
    <t>委員等旅費</t>
    <rPh sb="0" eb="3">
      <t>イイントウ</t>
    </rPh>
    <rPh sb="3" eb="5">
      <t>リョヒ</t>
    </rPh>
    <phoneticPr fontId="8"/>
  </si>
  <si>
    <t>庁費</t>
    <rPh sb="0" eb="1">
      <t>チョウ</t>
    </rPh>
    <rPh sb="1" eb="2">
      <t>ヒ</t>
    </rPh>
    <phoneticPr fontId="8"/>
  </si>
  <si>
    <t>-</t>
  </si>
  <si>
    <t>－</t>
    <phoneticPr fontId="5"/>
  </si>
  <si>
    <t>－</t>
    <phoneticPr fontId="5"/>
  </si>
  <si>
    <t>－</t>
    <phoneticPr fontId="5"/>
  </si>
  <si>
    <t>-</t>
    <phoneticPr fontId="5"/>
  </si>
  <si>
    <t>国民への発信力の向上</t>
    <phoneticPr fontId="5"/>
  </si>
  <si>
    <t>ホームページ（独占禁止懇話会議事録等の成果物）のアクセス件数（各年度・１か月当たりの平均値）</t>
    <phoneticPr fontId="5"/>
  </si>
  <si>
    <t>独占禁止懇話会の開催回数</t>
    <phoneticPr fontId="5"/>
  </si>
  <si>
    <t>－</t>
    <phoneticPr fontId="5"/>
  </si>
  <si>
    <t>独占禁止懇話会開催に係る経費 ／ 開催回数　　</t>
    <phoneticPr fontId="5"/>
  </si>
  <si>
    <t>円</t>
    <phoneticPr fontId="5"/>
  </si>
  <si>
    <t>円 / 回</t>
    <rPh sb="0" eb="1">
      <t>エン</t>
    </rPh>
    <rPh sb="4" eb="5">
      <t>カイ</t>
    </rPh>
    <phoneticPr fontId="5"/>
  </si>
  <si>
    <t>961,070/3</t>
    <phoneticPr fontId="5"/>
  </si>
  <si>
    <t>1,003,566/3</t>
    <phoneticPr fontId="5"/>
  </si>
  <si>
    <t>競争政策の普及啓発等　3</t>
    <phoneticPr fontId="5"/>
  </si>
  <si>
    <t>競争政策の広報・広聴　3-1</t>
    <phoneticPr fontId="5"/>
  </si>
  <si>
    <t>31年度</t>
    <rPh sb="2" eb="4">
      <t>ネンド</t>
    </rPh>
    <phoneticPr fontId="5"/>
  </si>
  <si>
    <t>－</t>
    <phoneticPr fontId="5"/>
  </si>
  <si>
    <t>－</t>
    <phoneticPr fontId="5"/>
  </si>
  <si>
    <t>‐</t>
  </si>
  <si>
    <t>無</t>
  </si>
  <si>
    <t>独占禁止政策に関する地方有識者との懇談会</t>
    <phoneticPr fontId="5"/>
  </si>
  <si>
    <t>独占禁止懇話会の議事概要等 https://www.jftc.go.jp/soshiki/kyotsukoukai/kenkyukai/dk-kondan/</t>
    <phoneticPr fontId="5"/>
  </si>
  <si>
    <t xml:space="preserve">③(4)     </t>
    <phoneticPr fontId="5"/>
  </si>
  <si>
    <t xml:space="preserve">⑧   </t>
    <phoneticPr fontId="5"/>
  </si>
  <si>
    <t>④</t>
    <phoneticPr fontId="5"/>
  </si>
  <si>
    <t xml:space="preserve">③    </t>
    <phoneticPr fontId="5"/>
  </si>
  <si>
    <t>0003</t>
    <phoneticPr fontId="5"/>
  </si>
  <si>
    <t xml:space="preserve">③       </t>
    <phoneticPr fontId="5"/>
  </si>
  <si>
    <t>会員A</t>
    <rPh sb="0" eb="2">
      <t>カイイン</t>
    </rPh>
    <phoneticPr fontId="5"/>
  </si>
  <si>
    <t>会員B</t>
    <rPh sb="0" eb="2">
      <t>カイイン</t>
    </rPh>
    <phoneticPr fontId="5"/>
  </si>
  <si>
    <t>会員C</t>
    <rPh sb="0" eb="2">
      <t>カイイン</t>
    </rPh>
    <phoneticPr fontId="5"/>
  </si>
  <si>
    <t>会員D</t>
    <rPh sb="0" eb="2">
      <t>カイイン</t>
    </rPh>
    <phoneticPr fontId="5"/>
  </si>
  <si>
    <t>会員E</t>
    <rPh sb="0" eb="2">
      <t>カイイン</t>
    </rPh>
    <phoneticPr fontId="5"/>
  </si>
  <si>
    <t>会員F</t>
    <rPh sb="0" eb="2">
      <t>カイイン</t>
    </rPh>
    <phoneticPr fontId="5"/>
  </si>
  <si>
    <t>会員G</t>
    <rPh sb="0" eb="2">
      <t>カイイン</t>
    </rPh>
    <phoneticPr fontId="5"/>
  </si>
  <si>
    <t>会員H</t>
    <rPh sb="0" eb="2">
      <t>カイイン</t>
    </rPh>
    <phoneticPr fontId="5"/>
  </si>
  <si>
    <t>会員I</t>
    <rPh sb="0" eb="2">
      <t>カイイン</t>
    </rPh>
    <phoneticPr fontId="5"/>
  </si>
  <si>
    <t>会員J</t>
    <rPh sb="0" eb="2">
      <t>カイイン</t>
    </rPh>
    <phoneticPr fontId="5"/>
  </si>
  <si>
    <t>独占禁止懇話会への出席</t>
    <rPh sb="0" eb="2">
      <t>ドクセン</t>
    </rPh>
    <rPh sb="2" eb="4">
      <t>キンシ</t>
    </rPh>
    <rPh sb="4" eb="6">
      <t>コンワ</t>
    </rPh>
    <rPh sb="6" eb="7">
      <t>カイ</t>
    </rPh>
    <rPh sb="9" eb="11">
      <t>シュッセキ</t>
    </rPh>
    <phoneticPr fontId="5"/>
  </si>
  <si>
    <t>㈱会議録研究所</t>
    <phoneticPr fontId="5"/>
  </si>
  <si>
    <t>独占禁止懇話会に係る速記録の作成</t>
    <phoneticPr fontId="5"/>
  </si>
  <si>
    <t>1,536,151/3</t>
    <phoneticPr fontId="5"/>
  </si>
  <si>
    <t>点検対象外</t>
    <rPh sb="0" eb="2">
      <t>テンケン</t>
    </rPh>
    <rPh sb="2" eb="4">
      <t>タイショウ</t>
    </rPh>
    <rPh sb="4" eb="5">
      <t>ガイ</t>
    </rPh>
    <phoneticPr fontId="5"/>
  </si>
  <si>
    <t>1,443,000/3</t>
    <phoneticPr fontId="5"/>
  </si>
  <si>
    <t>　独占禁止懇話会の議事録等の成果物は公正取引委員会のホームページ上で公表しており，これら成果物へのアクセス件数は，一月当たり約700件に上る。
　また，議事録等は公正取引委員会内で共有し，聴取した意見を各種取組の参考としている。</t>
    <phoneticPr fontId="5"/>
  </si>
  <si>
    <t>　毎年，３回程度の開催を見込んでいるところ，ほぼ見込みどおり開催できている。</t>
    <phoneticPr fontId="5"/>
  </si>
  <si>
    <t>　各界の代表者，有識者等と一堂に会した場で意見交換を行うことにより，公正取引委員会としては効率的かつ効果的に意見を聴取できるほか，各界の有識者等に関しても意見交換を通して競争政策に対する理解を深めてもらう機会となるため，現在の形での開催が最も意見交換の方法としては効果的である。</t>
    <phoneticPr fontId="5"/>
  </si>
  <si>
    <t>　独占禁止懇話会は，年３回程度時宜を得た議題を設定の上，広く各界の有識者と意見交換を行い，また，会議で使用した資料や議事録等の成果物を後日公開している。これらの実績は，競争政策の有効かつ適切な推進を図り，併せて競争政策に対する国民的理解の増進を図るという目標に合致するものである。</t>
    <phoneticPr fontId="5"/>
  </si>
  <si>
    <t>　昨年度から，会員（有識者）への資料送付を紙媒体から電子媒体に変更しており，今年度も引き続き電子媒体による配布を実施するとともに，配布範囲を会員本人以外の関係者にも拡大することで，会員側の利便性にも配慮した。また，傍聴者への傍聴券の送付をＦＡＸからＰＤＦとすることにより，送付の際の作業効率の向上を図っている。</t>
    <rPh sb="1" eb="4">
      <t>サクネンド</t>
    </rPh>
    <rPh sb="7" eb="9">
      <t>カイイン</t>
    </rPh>
    <rPh sb="10" eb="13">
      <t>ユウシキシャ</t>
    </rPh>
    <rPh sb="38" eb="41">
      <t>コンネンド</t>
    </rPh>
    <rPh sb="42" eb="43">
      <t>ヒ</t>
    </rPh>
    <rPh sb="44" eb="45">
      <t>ツヅ</t>
    </rPh>
    <rPh sb="46" eb="48">
      <t>デンシ</t>
    </rPh>
    <rPh sb="48" eb="50">
      <t>バイタイ</t>
    </rPh>
    <rPh sb="53" eb="55">
      <t>ハイフ</t>
    </rPh>
    <rPh sb="56" eb="58">
      <t>ジッシ</t>
    </rPh>
    <rPh sb="65" eb="67">
      <t>ハイフ</t>
    </rPh>
    <rPh sb="67" eb="69">
      <t>ハンイ</t>
    </rPh>
    <rPh sb="70" eb="72">
      <t>カイイン</t>
    </rPh>
    <rPh sb="72" eb="74">
      <t>ホンニン</t>
    </rPh>
    <rPh sb="74" eb="76">
      <t>イガイ</t>
    </rPh>
    <rPh sb="77" eb="80">
      <t>カンケイシャ</t>
    </rPh>
    <rPh sb="82" eb="84">
      <t>カクダイ</t>
    </rPh>
    <rPh sb="90" eb="92">
      <t>カイイン</t>
    </rPh>
    <rPh sb="92" eb="93">
      <t>ガワ</t>
    </rPh>
    <rPh sb="94" eb="97">
      <t>リベンセイ</t>
    </rPh>
    <rPh sb="99" eb="101">
      <t>ハイリョ</t>
    </rPh>
    <phoneticPr fontId="5"/>
  </si>
  <si>
    <t>　支出は，地方に在住する会員への旅費，意見陳述の謝金，速記録作成費用であり，必要最小限の支出に限定している。</t>
    <phoneticPr fontId="5"/>
  </si>
  <si>
    <t>　速記録作成先の選定については，法務省との共同調達（一般競争入札）によっている。</t>
    <phoneticPr fontId="5"/>
  </si>
  <si>
    <t>　我が国経済社会の変化に即応した競争政策を有効かつ適切に実施していくためには，定期的に各界の代表者，有識者等と意見交換を行うことが効果的に競争政策の実施するために必要であり，優先度の高い事業である。</t>
    <rPh sb="81" eb="83">
      <t>ヒツヨウ</t>
    </rPh>
    <rPh sb="87" eb="90">
      <t>ユウセンド</t>
    </rPh>
    <rPh sb="91" eb="92">
      <t>タカ</t>
    </rPh>
    <rPh sb="93" eb="95">
      <t>ジギョウ</t>
    </rPh>
    <phoneticPr fontId="5"/>
  </si>
  <si>
    <t>　有識者からの意見聴取は，実際に競争政策を実施する公正取引委員会（国）が直接行うことが効果的である。</t>
    <phoneticPr fontId="5"/>
  </si>
  <si>
    <t>　公正取引委員会が各界の有識者から意見を聴取し，それらを踏まえて競争政策を推進することは，経済社会の変化や国民・社会のニーズに適切に対応した政策を行うことにつながるものと考える。</t>
    <phoneticPr fontId="5"/>
  </si>
  <si>
    <t>　独占禁止懇話会における活発な意見交換により，有識者と公正取引委員会との間で，競争政策に関する相互理解を深めることは，競争政策に対する国民的理解の増進を図るとともに，今後の競争政策の有効かつ適切な推進に資する。</t>
    <phoneticPr fontId="5"/>
  </si>
  <si>
    <t>　独占禁止法等の内容や公正取引委員会の活動についての情報提供状況及び国民各層とのコミュニケーションによる意見・要望の把握を通じた競争政策に対する理解の増進状況</t>
    <phoneticPr fontId="5"/>
  </si>
  <si>
    <t>　独占禁止法等の内容や公正取引委員会の活動について広く国民に情報提供を行うとともに，国民各層とのコミュニケーションによる意見・要望の把握を通じて競争政策に対する理解を増進する。</t>
    <phoneticPr fontId="5"/>
  </si>
  <si>
    <t>　独占禁止法等の内容や公正取引委員会の活動について広く国民に情報提供を行うとともに，国民各層とのコミュニケーションを通じた意見・要望の把握を通じて競争政策に対する理解を増進する。</t>
    <phoneticPr fontId="5"/>
  </si>
  <si>
    <t>　平成30年度に独占禁止懇話会を3回開催した。</t>
    <phoneticPr fontId="5"/>
  </si>
  <si>
    <t>　公正取引委員会の取組や競争政策の在り方等に対する意見聴取が中心であり，これらに関して定量的な目標を示すことは困難である。</t>
    <phoneticPr fontId="5"/>
  </si>
  <si>
    <t>　独占禁止懇話会は，経済社会の変化に即応して競争政策を有効かつ適切に推進するため，公正取引委員会が，広く各界の有識者と意見交換を行うための会議である。会合で聴取した意見については，議事録等で公表するとともに，公正取引委員会内で共有し，各種取組への反映を図っており，各界の有識者の意見を競争政策の運営にいかす貴重な機会であり，競争政策に対する国民的理解の増進に資するものとなっている。これらのことから，今後も独占禁止懇話会を開催して意見聴取を行うこととする。</t>
    <phoneticPr fontId="5"/>
  </si>
  <si>
    <t>　引き続き，会合の検討議題を時宜を得たものとすること，可能な限り多くの会員の出席を得られるよう早期の日程調整等に努めること，会員への事前の資料配布を紙媒体から電子媒体に変更することに加え，配布範囲を会員本人以外の関係者にも拡大することで，各界有識者に対する広報・広聴活動として効率的に成果を上げるとともに，会合開催に当たって速記録の作成等に係る支出については，必要最小限のものとなるようにする。</t>
    <rPh sb="91" eb="92">
      <t>クワ</t>
    </rPh>
    <phoneticPr fontId="5"/>
  </si>
  <si>
    <t xml:space="preserve">　時宜を得た検討課題について，広く各界の有識者と意見交換を行うことにより，競争政策の有効かつ適切な推進を図り，併せて競争政策に対する国民的理解の増進を図ることを成果目標とする。　
　達成状況・実績については，平成28年度から平成30年度の間に計9回の会合が開催されているところ，いずれの回においても活発な意見交換が行われ，有識者と公正取引委員会との間で，競争政策に関する相互理解を深めることができた。    </t>
    <phoneticPr fontId="5"/>
  </si>
  <si>
    <t>　　旅費及び謝金は規則・統一単価に基づいて支出している。また，独占禁止懇話会当日の議論を深めることに資するため，予定される議題に関し，関係する有識者への事前説明等を行ったことから，開催１回当たりのコストは昨年度に比べて上昇している。</t>
    <rPh sb="76" eb="78">
      <t>ジゼン</t>
    </rPh>
    <phoneticPr fontId="5"/>
  </si>
  <si>
    <t>　類似の事業として「独占禁止政策に関する地方有識者との懇談会」（官房が所管）が実施されているが，これは各地方ごとに開催するもので，各地の有識者から地域の経済社会の実情に即した競争政策に関する意見・要望を聴取するものであり，全国的な見地から意見を聴取する独占禁止懇話会との役割分担は適切である。</t>
    <phoneticPr fontId="5"/>
  </si>
  <si>
    <t>・本事業は，継続していくことが適当である。ただし，外部有識者からの意見聴取のための他の会合との差別化，特に，独占禁止懇話会の独自の特色を出すための方策として，例えば，テーマの設定，意見の活用等について，状況に応じた工夫を行うことが重要である。
・代替指標がホームページ上の本事業に係る成果物等へのアクセス数でよいのか検討の余地があると思われる。
・本事業を通じた競争政策への国民的理解を高めるための工夫の余地（より傍聴しやすい方法，ツイッターの活用等）を検討する必要がある。</t>
    <rPh sb="1" eb="2">
      <t>ホン</t>
    </rPh>
    <rPh sb="2" eb="4">
      <t>ジギョウ</t>
    </rPh>
    <rPh sb="6" eb="8">
      <t>ケイゾク</t>
    </rPh>
    <rPh sb="15" eb="17">
      <t>テキトウ</t>
    </rPh>
    <rPh sb="79" eb="80">
      <t>タト</t>
    </rPh>
    <rPh sb="87" eb="89">
      <t>セッテイ</t>
    </rPh>
    <rPh sb="90" eb="92">
      <t>イケン</t>
    </rPh>
    <rPh sb="93" eb="95">
      <t>カツヨウ</t>
    </rPh>
    <rPh sb="95" eb="96">
      <t>トウ</t>
    </rPh>
    <rPh sb="101" eb="103">
      <t>ジョウキョウ</t>
    </rPh>
    <rPh sb="104" eb="105">
      <t>オウ</t>
    </rPh>
    <rPh sb="107" eb="109">
      <t>クフウ</t>
    </rPh>
    <rPh sb="110" eb="111">
      <t>オコナ</t>
    </rPh>
    <rPh sb="115" eb="117">
      <t>ジュウヨウ</t>
    </rPh>
    <rPh sb="136" eb="137">
      <t>ホン</t>
    </rPh>
    <rPh sb="137" eb="139">
      <t>ジギョウ</t>
    </rPh>
    <rPh sb="140" eb="141">
      <t>カカ</t>
    </rPh>
    <rPh sb="174" eb="175">
      <t>ホン</t>
    </rPh>
    <rPh sb="175" eb="177">
      <t>ジギョウ</t>
    </rPh>
    <rPh sb="178" eb="179">
      <t>ツウ</t>
    </rPh>
    <phoneticPr fontId="5"/>
  </si>
  <si>
    <t>　行政事業レビュー推進チームの所見どおり，事業内容を維持するが，より効果的な意見交換が行われるようテーマ設定等について工夫を行うとともに，代替指標や傍聴方法等について検討を進める。</t>
    <rPh sb="52" eb="54">
      <t>セッテイ</t>
    </rPh>
    <rPh sb="54" eb="55">
      <t>トウ</t>
    </rPh>
    <rPh sb="59" eb="61">
      <t>クフウ</t>
    </rPh>
    <rPh sb="62" eb="63">
      <t>オコナ</t>
    </rPh>
    <rPh sb="69" eb="71">
      <t>ダイタイ</t>
    </rPh>
    <rPh sb="71" eb="73">
      <t>シヒョウ</t>
    </rPh>
    <rPh sb="74" eb="76">
      <t>ボウチョウ</t>
    </rPh>
    <rPh sb="76" eb="78">
      <t>ホウホウ</t>
    </rPh>
    <rPh sb="78" eb="79">
      <t>トウ</t>
    </rPh>
    <phoneticPr fontId="5"/>
  </si>
  <si>
    <t>・諸謝金は，執行実績を踏まえた見直しにより，0.1百万円増額。
・委員等旅費は，執行実績を踏まえた見直し及び単価増により，0.1百万円増額。　　</t>
    <rPh sb="1" eb="2">
      <t>ショ</t>
    </rPh>
    <rPh sb="2" eb="4">
      <t>シャキン</t>
    </rPh>
    <rPh sb="6" eb="8">
      <t>シッコウ</t>
    </rPh>
    <rPh sb="8" eb="10">
      <t>ジッセキ</t>
    </rPh>
    <rPh sb="11" eb="12">
      <t>フ</t>
    </rPh>
    <rPh sb="15" eb="17">
      <t>ミナオ</t>
    </rPh>
    <rPh sb="25" eb="28">
      <t>ヒャクマンエン</t>
    </rPh>
    <rPh sb="28" eb="29">
      <t>ゾウ</t>
    </rPh>
    <rPh sb="29" eb="30">
      <t>ガク</t>
    </rPh>
    <rPh sb="33" eb="36">
      <t>イイントウ</t>
    </rPh>
    <rPh sb="36" eb="38">
      <t>リョヒ</t>
    </rPh>
    <rPh sb="40" eb="42">
      <t>シッコウ</t>
    </rPh>
    <rPh sb="42" eb="44">
      <t>ジッセキ</t>
    </rPh>
    <rPh sb="45" eb="46">
      <t>フ</t>
    </rPh>
    <rPh sb="49" eb="51">
      <t>ミナオ</t>
    </rPh>
    <rPh sb="52" eb="53">
      <t>オヨ</t>
    </rPh>
    <rPh sb="54" eb="56">
      <t>タンカ</t>
    </rPh>
    <rPh sb="56" eb="57">
      <t>ゾウ</t>
    </rPh>
    <rPh sb="64" eb="67">
      <t>ヒャクマンエン</t>
    </rPh>
    <rPh sb="67" eb="68">
      <t>ゾウ</t>
    </rPh>
    <rPh sb="68" eb="69">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</si>
</sst>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57150</xdr:colOff>
      <xdr:row>745</xdr:row>
      <xdr:rowOff>266700</xdr:rowOff>
    </xdr:from>
    <xdr:to>
      <xdr:col>14</xdr:col>
      <xdr:colOff>137353</xdr:colOff>
      <xdr:row>746</xdr:row>
      <xdr:rowOff>216643</xdr:rowOff>
    </xdr:to>
    <xdr:sp macro="" textlink="">
      <xdr:nvSpPr>
        <xdr:cNvPr id="17" name="テキスト ボックス 4">
          <a:extLst>
            <a:ext uri="{FF2B5EF4-FFF2-40B4-BE49-F238E27FC236}">
              <a16:creationId xmlns:a16="http://schemas.microsoft.com/office/drawing/2014/main" id="{00000000-0008-0000-0000-000011000000}"/>
            </a:ext>
          </a:extLst>
        </xdr:cNvPr>
        <xdr:cNvSpPr txBox="1"/>
      </xdr:nvSpPr>
      <xdr:spPr>
        <a:xfrm rot="10800000" flipV="1">
          <a:off x="2257425" y="50330100"/>
          <a:ext cx="680278" cy="302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委嘱</a:t>
          </a:r>
        </a:p>
      </xdr:txBody>
    </xdr:sp>
    <xdr:clientData/>
  </xdr:twoCellAnchor>
  <xdr:twoCellAnchor>
    <xdr:from>
      <xdr:col>36</xdr:col>
      <xdr:colOff>142875</xdr:colOff>
      <xdr:row>745</xdr:row>
      <xdr:rowOff>257175</xdr:rowOff>
    </xdr:from>
    <xdr:to>
      <xdr:col>49</xdr:col>
      <xdr:colOff>201385</xdr:colOff>
      <xdr:row>746</xdr:row>
      <xdr:rowOff>158926</xdr:rowOff>
    </xdr:to>
    <xdr:sp macro="" textlink="">
      <xdr:nvSpPr>
        <xdr:cNvPr id="18" name="テキスト ボックス 8">
          <a:extLst>
            <a:ext uri="{FF2B5EF4-FFF2-40B4-BE49-F238E27FC236}">
              <a16:creationId xmlns:a16="http://schemas.microsoft.com/office/drawing/2014/main" id="{00000000-0008-0000-0000-000012000000}"/>
            </a:ext>
          </a:extLst>
        </xdr:cNvPr>
        <xdr:cNvSpPr txBox="1"/>
      </xdr:nvSpPr>
      <xdr:spPr>
        <a:xfrm>
          <a:off x="7343775" y="50320575"/>
          <a:ext cx="2658835" cy="25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t>【</a:t>
          </a:r>
          <a:r>
            <a:rPr kumimoji="1" lang="ja-JP" altLang="en-US" sz="1100"/>
            <a:t>一般競争入札（最低価格）（</a:t>
          </a:r>
          <a:r>
            <a:rPr kumimoji="1" lang="en-US" altLang="ja-JP" sz="1100"/>
            <a:t>※</a:t>
          </a:r>
          <a:r>
            <a:rPr kumimoji="1" lang="ja-JP" altLang="en-US" sz="1100"/>
            <a:t>）</a:t>
          </a:r>
          <a:r>
            <a:rPr kumimoji="1" lang="en-US" altLang="ja-JP" sz="1100"/>
            <a:t>】</a:t>
          </a:r>
          <a:endParaRPr kumimoji="1" lang="ja-JP" altLang="en-US" sz="1100"/>
        </a:p>
      </xdr:txBody>
    </xdr:sp>
    <xdr:clientData/>
  </xdr:twoCellAnchor>
  <xdr:twoCellAnchor>
    <xdr:from>
      <xdr:col>10</xdr:col>
      <xdr:colOff>9525</xdr:colOff>
      <xdr:row>741</xdr:row>
      <xdr:rowOff>0</xdr:rowOff>
    </xdr:from>
    <xdr:to>
      <xdr:col>41</xdr:col>
      <xdr:colOff>114379</xdr:colOff>
      <xdr:row>742</xdr:row>
      <xdr:rowOff>186196</xdr:rowOff>
    </xdr:to>
    <xdr:sp macro="" textlink="">
      <xdr:nvSpPr>
        <xdr:cNvPr id="19" name="テキスト ボックス 1">
          <a:extLst>
            <a:ext uri="{FF2B5EF4-FFF2-40B4-BE49-F238E27FC236}">
              <a16:creationId xmlns:a16="http://schemas.microsoft.com/office/drawing/2014/main" id="{00000000-0008-0000-0000-000013000000}"/>
            </a:ext>
          </a:extLst>
        </xdr:cNvPr>
        <xdr:cNvSpPr txBox="1"/>
      </xdr:nvSpPr>
      <xdr:spPr>
        <a:xfrm>
          <a:off x="2009775" y="48653700"/>
          <a:ext cx="6305629" cy="5386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公正取引委員会</a:t>
          </a:r>
        </a:p>
        <a:p>
          <a:pPr algn="ctr"/>
          <a:r>
            <a:rPr kumimoji="1" lang="en-US" altLang="ja-JP" sz="1100"/>
            <a:t>1.5</a:t>
          </a:r>
          <a:r>
            <a:rPr kumimoji="1" lang="ja-JP" altLang="en-US" sz="1100"/>
            <a:t>百万円</a:t>
          </a:r>
        </a:p>
      </xdr:txBody>
    </xdr:sp>
    <xdr:clientData/>
  </xdr:twoCellAnchor>
  <xdr:twoCellAnchor>
    <xdr:from>
      <xdr:col>21</xdr:col>
      <xdr:colOff>76200</xdr:colOff>
      <xdr:row>742</xdr:row>
      <xdr:rowOff>323850</xdr:rowOff>
    </xdr:from>
    <xdr:to>
      <xdr:col>30</xdr:col>
      <xdr:colOff>79989</xdr:colOff>
      <xdr:row>743</xdr:row>
      <xdr:rowOff>265060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4276725" y="49329975"/>
          <a:ext cx="1804014" cy="2936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200"/>
            <a:t>会議の運営等</a:t>
          </a:r>
        </a:p>
      </xdr:txBody>
    </xdr:sp>
    <xdr:clientData/>
  </xdr:twoCellAnchor>
  <xdr:twoCellAnchor>
    <xdr:from>
      <xdr:col>15</xdr:col>
      <xdr:colOff>28575</xdr:colOff>
      <xdr:row>742</xdr:row>
      <xdr:rowOff>190500</xdr:rowOff>
    </xdr:from>
    <xdr:to>
      <xdr:col>15</xdr:col>
      <xdr:colOff>28576</xdr:colOff>
      <xdr:row>746</xdr:row>
      <xdr:rowOff>164888</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3028950" y="49196625"/>
          <a:ext cx="1" cy="13840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746</xdr:row>
      <xdr:rowOff>171450</xdr:rowOff>
    </xdr:from>
    <xdr:to>
      <xdr:col>21</xdr:col>
      <xdr:colOff>36179</xdr:colOff>
      <xdr:row>748</xdr:row>
      <xdr:rowOff>3862</xdr:rowOff>
    </xdr:to>
    <xdr:sp macro="" textlink="">
      <xdr:nvSpPr>
        <xdr:cNvPr id="22" name="テキスト ボックス 5">
          <a:extLst>
            <a:ext uri="{FF2B5EF4-FFF2-40B4-BE49-F238E27FC236}">
              <a16:creationId xmlns:a16="http://schemas.microsoft.com/office/drawing/2014/main" id="{00000000-0008-0000-0000-000016000000}"/>
            </a:ext>
          </a:extLst>
        </xdr:cNvPr>
        <xdr:cNvSpPr txBox="1"/>
      </xdr:nvSpPr>
      <xdr:spPr>
        <a:xfrm>
          <a:off x="1990725" y="50587275"/>
          <a:ext cx="2245979" cy="5372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Ａ．独占禁止懇話会会員</a:t>
          </a:r>
          <a:endParaRPr kumimoji="1" lang="en-US" altLang="ja-JP" sz="1100"/>
        </a:p>
        <a:p>
          <a:pPr algn="ctr"/>
          <a:r>
            <a:rPr kumimoji="1" lang="ja-JP" altLang="en-US" sz="1100"/>
            <a:t>（</a:t>
          </a:r>
          <a:r>
            <a:rPr kumimoji="1" lang="en-US" altLang="ja-JP" sz="1100"/>
            <a:t>24</a:t>
          </a:r>
          <a:r>
            <a:rPr kumimoji="1" lang="ja-JP" altLang="en-US" sz="1100"/>
            <a:t>名）</a:t>
          </a:r>
        </a:p>
        <a:p>
          <a:pPr algn="ctr"/>
          <a:r>
            <a:rPr kumimoji="1" lang="en-US" altLang="ja-JP" sz="1100"/>
            <a:t>1.3</a:t>
          </a:r>
          <a:r>
            <a:rPr kumimoji="1" lang="ja-JP" altLang="en-US" sz="1100"/>
            <a:t>百万円</a:t>
          </a:r>
        </a:p>
      </xdr:txBody>
    </xdr:sp>
    <xdr:clientData/>
  </xdr:twoCellAnchor>
  <xdr:twoCellAnchor>
    <xdr:from>
      <xdr:col>10</xdr:col>
      <xdr:colOff>142875</xdr:colOff>
      <xdr:row>748</xdr:row>
      <xdr:rowOff>85725</xdr:rowOff>
    </xdr:from>
    <xdr:to>
      <xdr:col>20</xdr:col>
      <xdr:colOff>169662</xdr:colOff>
      <xdr:row>749</xdr:row>
      <xdr:rowOff>26934</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2143125" y="51206400"/>
          <a:ext cx="2027037" cy="2936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200"/>
            <a:t>懇話会における意見陳述</a:t>
          </a:r>
        </a:p>
      </xdr:txBody>
    </xdr:sp>
    <xdr:clientData/>
  </xdr:twoCellAnchor>
  <xdr:twoCellAnchor>
    <xdr:from>
      <xdr:col>35</xdr:col>
      <xdr:colOff>123825</xdr:colOff>
      <xdr:row>742</xdr:row>
      <xdr:rowOff>209550</xdr:rowOff>
    </xdr:from>
    <xdr:to>
      <xdr:col>35</xdr:col>
      <xdr:colOff>123825</xdr:colOff>
      <xdr:row>746</xdr:row>
      <xdr:rowOff>172732</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7124700" y="49215675"/>
          <a:ext cx="0" cy="137288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76200</xdr:colOff>
      <xdr:row>746</xdr:row>
      <xdr:rowOff>171450</xdr:rowOff>
    </xdr:from>
    <xdr:to>
      <xdr:col>41</xdr:col>
      <xdr:colOff>125985</xdr:colOff>
      <xdr:row>748</xdr:row>
      <xdr:rowOff>8165</xdr:rowOff>
    </xdr:to>
    <xdr:sp macro="" textlink="">
      <xdr:nvSpPr>
        <xdr:cNvPr id="25" name="テキスト ボックス 9">
          <a:extLst>
            <a:ext uri="{FF2B5EF4-FFF2-40B4-BE49-F238E27FC236}">
              <a16:creationId xmlns:a16="http://schemas.microsoft.com/office/drawing/2014/main" id="{00000000-0008-0000-0000-000019000000}"/>
            </a:ext>
          </a:extLst>
        </xdr:cNvPr>
        <xdr:cNvSpPr txBox="1"/>
      </xdr:nvSpPr>
      <xdr:spPr>
        <a:xfrm>
          <a:off x="6076950" y="50587275"/>
          <a:ext cx="2250060" cy="5415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Ｂ．（株）会議録研究所</a:t>
          </a:r>
          <a:endParaRPr kumimoji="1" lang="en-US" altLang="ja-JP" sz="1100"/>
        </a:p>
        <a:p>
          <a:pPr algn="ctr"/>
          <a:r>
            <a:rPr kumimoji="1" lang="en-US" altLang="ja-JP" sz="1100"/>
            <a:t>0.2</a:t>
          </a:r>
          <a:r>
            <a:rPr kumimoji="1" lang="ja-JP" altLang="en-US" sz="1100"/>
            <a:t>百万円</a:t>
          </a:r>
        </a:p>
      </xdr:txBody>
    </xdr:sp>
    <xdr:clientData/>
  </xdr:twoCellAnchor>
  <xdr:twoCellAnchor>
    <xdr:from>
      <xdr:col>31</xdr:col>
      <xdr:colOff>104775</xdr:colOff>
      <xdr:row>748</xdr:row>
      <xdr:rowOff>114300</xdr:rowOff>
    </xdr:from>
    <xdr:to>
      <xdr:col>40</xdr:col>
      <xdr:colOff>108563</xdr:colOff>
      <xdr:row>749</xdr:row>
      <xdr:rowOff>55509</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6305550" y="51234975"/>
          <a:ext cx="1804013" cy="2936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200"/>
            <a:t>速記録の作成</a:t>
          </a:r>
        </a:p>
      </xdr:txBody>
    </xdr:sp>
    <xdr:clientData/>
  </xdr:twoCellAnchor>
  <xdr:twoCellAnchor>
    <xdr:from>
      <xdr:col>29</xdr:col>
      <xdr:colOff>180975</xdr:colOff>
      <xdr:row>749</xdr:row>
      <xdr:rowOff>257175</xdr:rowOff>
    </xdr:from>
    <xdr:to>
      <xdr:col>45</xdr:col>
      <xdr:colOff>67849</xdr:colOff>
      <xdr:row>750</xdr:row>
      <xdr:rowOff>198385</xdr:rowOff>
    </xdr:to>
    <xdr:sp macro="" textlink="">
      <xdr:nvSpPr>
        <xdr:cNvPr id="27" name="テキスト ボックス 11">
          <a:extLst>
            <a:ext uri="{FF2B5EF4-FFF2-40B4-BE49-F238E27FC236}">
              <a16:creationId xmlns:a16="http://schemas.microsoft.com/office/drawing/2014/main" id="{00000000-0008-0000-0000-00001B000000}"/>
            </a:ext>
          </a:extLst>
        </xdr:cNvPr>
        <xdr:cNvSpPr txBox="1"/>
      </xdr:nvSpPr>
      <xdr:spPr>
        <a:xfrm>
          <a:off x="5981700" y="51730275"/>
          <a:ext cx="3087274" cy="293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a:t>
          </a:r>
          <a:r>
            <a:rPr kumimoji="1" lang="en-US" altLang="ja-JP" sz="1100"/>
            <a:t>※</a:t>
          </a:r>
          <a:r>
            <a:rPr kumimoji="1" lang="ja-JP" altLang="en-US" sz="1100"/>
            <a:t>）法務省との共同調達による年間契約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Normal="75" zoomScaleSheetLayoutView="100" zoomScalePageLayoutView="85" workbookViewId="0">
      <selection activeCell="W25" sqref="W25:AC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3</v>
      </c>
      <c r="AT2" s="949"/>
      <c r="AU2" s="949"/>
      <c r="AV2" s="52" t="str">
        <f>IF(AW2="", "", "-")</f>
        <v/>
      </c>
      <c r="AW2" s="914"/>
      <c r="AX2" s="914"/>
    </row>
    <row r="3" spans="1:50" ht="21" customHeight="1" thickBot="1" x14ac:dyDescent="0.2">
      <c r="A3" s="870" t="s">
        <v>544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570</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573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575</v>
      </c>
      <c r="H5" s="843"/>
      <c r="I5" s="843"/>
      <c r="J5" s="843"/>
      <c r="K5" s="843"/>
      <c r="L5" s="843"/>
      <c r="M5" s="844" t="s">
        <v>66</v>
      </c>
      <c r="N5" s="845"/>
      <c r="O5" s="845"/>
      <c r="P5" s="845"/>
      <c r="Q5" s="845"/>
      <c r="R5" s="846"/>
      <c r="S5" s="847" t="s">
        <v>131</v>
      </c>
      <c r="T5" s="843"/>
      <c r="U5" s="843"/>
      <c r="V5" s="843"/>
      <c r="W5" s="843"/>
      <c r="X5" s="848"/>
      <c r="Y5" s="698" t="s">
        <v>3</v>
      </c>
      <c r="Z5" s="543"/>
      <c r="AA5" s="543"/>
      <c r="AB5" s="543"/>
      <c r="AC5" s="543"/>
      <c r="AD5" s="544"/>
      <c r="AE5" s="699" t="s">
        <v>576</v>
      </c>
      <c r="AF5" s="699"/>
      <c r="AG5" s="699"/>
      <c r="AH5" s="699"/>
      <c r="AI5" s="699"/>
      <c r="AJ5" s="699"/>
      <c r="AK5" s="699"/>
      <c r="AL5" s="699"/>
      <c r="AM5" s="699"/>
      <c r="AN5" s="699"/>
      <c r="AO5" s="699"/>
      <c r="AP5" s="700"/>
      <c r="AQ5" s="701" t="s">
        <v>577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5" t="s">
        <v>516</v>
      </c>
      <c r="Z7" s="443"/>
      <c r="AA7" s="443"/>
      <c r="AB7" s="443"/>
      <c r="AC7" s="443"/>
      <c r="AD7" s="926"/>
      <c r="AE7" s="915" t="s">
        <v>572</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50" t="str">
        <f>入力規則等!A28</f>
        <v>-</v>
      </c>
      <c r="H8" s="723"/>
      <c r="I8" s="723"/>
      <c r="J8" s="723"/>
      <c r="K8" s="723"/>
      <c r="L8" s="723"/>
      <c r="M8" s="723"/>
      <c r="N8" s="723"/>
      <c r="O8" s="723"/>
      <c r="P8" s="723"/>
      <c r="Q8" s="723"/>
      <c r="R8" s="723"/>
      <c r="S8" s="723"/>
      <c r="T8" s="723"/>
      <c r="U8" s="723"/>
      <c r="V8" s="723"/>
      <c r="W8" s="723"/>
      <c r="X8" s="951"/>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7" t="s">
        <v>579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2" t="s">
        <v>24</v>
      </c>
      <c r="B12" s="953"/>
      <c r="C12" s="953"/>
      <c r="D12" s="953"/>
      <c r="E12" s="953"/>
      <c r="F12" s="954"/>
      <c r="G12" s="763"/>
      <c r="H12" s="764"/>
      <c r="I12" s="764"/>
      <c r="J12" s="764"/>
      <c r="K12" s="764"/>
      <c r="L12" s="764"/>
      <c r="M12" s="764"/>
      <c r="N12" s="764"/>
      <c r="O12" s="764"/>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5"/>
    </row>
    <row r="13" spans="1:50" ht="21" customHeight="1" x14ac:dyDescent="0.15">
      <c r="A13" s="614"/>
      <c r="B13" s="615"/>
      <c r="C13" s="615"/>
      <c r="D13" s="615"/>
      <c r="E13" s="615"/>
      <c r="F13" s="616"/>
      <c r="G13" s="726" t="s">
        <v>6</v>
      </c>
      <c r="H13" s="727"/>
      <c r="I13" s="767" t="s">
        <v>7</v>
      </c>
      <c r="J13" s="768"/>
      <c r="K13" s="768"/>
      <c r="L13" s="768"/>
      <c r="M13" s="768"/>
      <c r="N13" s="768"/>
      <c r="O13" s="769"/>
      <c r="P13" s="657">
        <v>1.7</v>
      </c>
      <c r="Q13" s="658"/>
      <c r="R13" s="658"/>
      <c r="S13" s="658"/>
      <c r="T13" s="658"/>
      <c r="U13" s="658"/>
      <c r="V13" s="659"/>
      <c r="W13" s="657">
        <v>1.7</v>
      </c>
      <c r="X13" s="658"/>
      <c r="Y13" s="658"/>
      <c r="Z13" s="658"/>
      <c r="AA13" s="658"/>
      <c r="AB13" s="658"/>
      <c r="AC13" s="659"/>
      <c r="AD13" s="657">
        <v>1.7</v>
      </c>
      <c r="AE13" s="658"/>
      <c r="AF13" s="658"/>
      <c r="AG13" s="658"/>
      <c r="AH13" s="658"/>
      <c r="AI13" s="658"/>
      <c r="AJ13" s="659"/>
      <c r="AK13" s="657">
        <v>1.4</v>
      </c>
      <c r="AL13" s="658"/>
      <c r="AM13" s="658"/>
      <c r="AN13" s="658"/>
      <c r="AO13" s="658"/>
      <c r="AP13" s="658"/>
      <c r="AQ13" s="659"/>
      <c r="AR13" s="922">
        <v>1.7</v>
      </c>
      <c r="AS13" s="923"/>
      <c r="AT13" s="923"/>
      <c r="AU13" s="923"/>
      <c r="AV13" s="923"/>
      <c r="AW13" s="923"/>
      <c r="AX13" s="924"/>
    </row>
    <row r="14" spans="1:50" ht="21" customHeight="1" x14ac:dyDescent="0.15">
      <c r="A14" s="614"/>
      <c r="B14" s="615"/>
      <c r="C14" s="615"/>
      <c r="D14" s="615"/>
      <c r="E14" s="615"/>
      <c r="F14" s="616"/>
      <c r="G14" s="728"/>
      <c r="H14" s="729"/>
      <c r="I14" s="714" t="s">
        <v>8</v>
      </c>
      <c r="J14" s="765"/>
      <c r="K14" s="765"/>
      <c r="L14" s="765"/>
      <c r="M14" s="765"/>
      <c r="N14" s="765"/>
      <c r="O14" s="766"/>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91"/>
      <c r="AS14" s="791"/>
      <c r="AT14" s="791"/>
      <c r="AU14" s="791"/>
      <c r="AV14" s="791"/>
      <c r="AW14" s="791"/>
      <c r="AX14" s="792"/>
    </row>
    <row r="15" spans="1:50" ht="21" customHeight="1" x14ac:dyDescent="0.15">
      <c r="A15" s="614"/>
      <c r="B15" s="615"/>
      <c r="C15" s="615"/>
      <c r="D15" s="615"/>
      <c r="E15" s="615"/>
      <c r="F15" s="616"/>
      <c r="G15" s="728"/>
      <c r="H15" s="729"/>
      <c r="I15" s="714" t="s">
        <v>51</v>
      </c>
      <c r="J15" s="715"/>
      <c r="K15" s="715"/>
      <c r="L15" s="715"/>
      <c r="M15" s="715"/>
      <c r="N15" s="715"/>
      <c r="O15" s="716"/>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9"/>
    </row>
    <row r="16" spans="1:50" ht="21" customHeight="1" x14ac:dyDescent="0.15">
      <c r="A16" s="614"/>
      <c r="B16" s="615"/>
      <c r="C16" s="615"/>
      <c r="D16" s="615"/>
      <c r="E16" s="615"/>
      <c r="F16" s="616"/>
      <c r="G16" s="728"/>
      <c r="H16" s="729"/>
      <c r="I16" s="714" t="s">
        <v>52</v>
      </c>
      <c r="J16" s="715"/>
      <c r="K16" s="715"/>
      <c r="L16" s="715"/>
      <c r="M16" s="715"/>
      <c r="N16" s="715"/>
      <c r="O16" s="716"/>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60"/>
      <c r="AS16" s="761"/>
      <c r="AT16" s="761"/>
      <c r="AU16" s="761"/>
      <c r="AV16" s="761"/>
      <c r="AW16" s="761"/>
      <c r="AX16" s="762"/>
    </row>
    <row r="17" spans="1:50" ht="24.75" customHeight="1" x14ac:dyDescent="0.15">
      <c r="A17" s="614"/>
      <c r="B17" s="615"/>
      <c r="C17" s="615"/>
      <c r="D17" s="615"/>
      <c r="E17" s="615"/>
      <c r="F17" s="616"/>
      <c r="G17" s="728"/>
      <c r="H17" s="729"/>
      <c r="I17" s="714" t="s">
        <v>50</v>
      </c>
      <c r="J17" s="765"/>
      <c r="K17" s="765"/>
      <c r="L17" s="765"/>
      <c r="M17" s="765"/>
      <c r="N17" s="765"/>
      <c r="O17" s="766"/>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30"/>
      <c r="H18" s="731"/>
      <c r="I18" s="719" t="s">
        <v>20</v>
      </c>
      <c r="J18" s="720"/>
      <c r="K18" s="720"/>
      <c r="L18" s="720"/>
      <c r="M18" s="720"/>
      <c r="N18" s="720"/>
      <c r="O18" s="721"/>
      <c r="P18" s="881">
        <f>SUM(P13:V17)</f>
        <v>1.7</v>
      </c>
      <c r="Q18" s="882"/>
      <c r="R18" s="882"/>
      <c r="S18" s="882"/>
      <c r="T18" s="882"/>
      <c r="U18" s="882"/>
      <c r="V18" s="883"/>
      <c r="W18" s="881">
        <f>SUM(W13:AC17)</f>
        <v>1.7</v>
      </c>
      <c r="X18" s="882"/>
      <c r="Y18" s="882"/>
      <c r="Z18" s="882"/>
      <c r="AA18" s="882"/>
      <c r="AB18" s="882"/>
      <c r="AC18" s="883"/>
      <c r="AD18" s="881">
        <f>SUM(AD13:AJ17)</f>
        <v>1.7</v>
      </c>
      <c r="AE18" s="882"/>
      <c r="AF18" s="882"/>
      <c r="AG18" s="882"/>
      <c r="AH18" s="882"/>
      <c r="AI18" s="882"/>
      <c r="AJ18" s="883"/>
      <c r="AK18" s="881">
        <f>SUM(AK13:AQ17)</f>
        <v>1.4</v>
      </c>
      <c r="AL18" s="882"/>
      <c r="AM18" s="882"/>
      <c r="AN18" s="882"/>
      <c r="AO18" s="882"/>
      <c r="AP18" s="882"/>
      <c r="AQ18" s="883"/>
      <c r="AR18" s="881">
        <f>SUM(AR13:AX17)</f>
        <v>1.7</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657">
        <v>1</v>
      </c>
      <c r="Q19" s="658"/>
      <c r="R19" s="658"/>
      <c r="S19" s="658"/>
      <c r="T19" s="658"/>
      <c r="U19" s="658"/>
      <c r="V19" s="659"/>
      <c r="W19" s="657">
        <v>1</v>
      </c>
      <c r="X19" s="658"/>
      <c r="Y19" s="658"/>
      <c r="Z19" s="658"/>
      <c r="AA19" s="658"/>
      <c r="AB19" s="658"/>
      <c r="AC19" s="659"/>
      <c r="AD19" s="657">
        <v>1.5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9" t="s">
        <v>10</v>
      </c>
      <c r="H20" s="880"/>
      <c r="I20" s="880"/>
      <c r="J20" s="880"/>
      <c r="K20" s="880"/>
      <c r="L20" s="880"/>
      <c r="M20" s="880"/>
      <c r="N20" s="880"/>
      <c r="O20" s="880"/>
      <c r="P20" s="318">
        <f>IF(P18=0, "-", SUM(P19)/P18)</f>
        <v>0.58823529411764708</v>
      </c>
      <c r="Q20" s="318"/>
      <c r="R20" s="318"/>
      <c r="S20" s="318"/>
      <c r="T20" s="318"/>
      <c r="U20" s="318"/>
      <c r="V20" s="318"/>
      <c r="W20" s="318">
        <f t="shared" ref="W20" si="0">IF(W18=0, "-", SUM(W19)/W18)</f>
        <v>0.58823529411764708</v>
      </c>
      <c r="X20" s="318"/>
      <c r="Y20" s="318"/>
      <c r="Z20" s="318"/>
      <c r="AA20" s="318"/>
      <c r="AB20" s="318"/>
      <c r="AC20" s="318"/>
      <c r="AD20" s="318">
        <f t="shared" ref="AD20" si="1">IF(AD18=0, "-", SUM(AD19)/AD18)</f>
        <v>0.88235294117647056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55"/>
      <c r="G21" s="316" t="s">
        <v>478</v>
      </c>
      <c r="H21" s="317"/>
      <c r="I21" s="317"/>
      <c r="J21" s="317"/>
      <c r="K21" s="317"/>
      <c r="L21" s="317"/>
      <c r="M21" s="317"/>
      <c r="N21" s="317"/>
      <c r="O21" s="317"/>
      <c r="P21" s="318">
        <f>IF(P19=0, "-", SUM(P19)/SUM(P13,P14))</f>
        <v>0.58823529411764708</v>
      </c>
      <c r="Q21" s="318"/>
      <c r="R21" s="318"/>
      <c r="S21" s="318"/>
      <c r="T21" s="318"/>
      <c r="U21" s="318"/>
      <c r="V21" s="318"/>
      <c r="W21" s="318">
        <f t="shared" ref="W21" si="2">IF(W19=0, "-", SUM(W19)/SUM(W13,W14))</f>
        <v>0.58823529411764708</v>
      </c>
      <c r="X21" s="318"/>
      <c r="Y21" s="318"/>
      <c r="Z21" s="318"/>
      <c r="AA21" s="318"/>
      <c r="AB21" s="318"/>
      <c r="AC21" s="318"/>
      <c r="AD21" s="318">
        <f t="shared" ref="AD21" si="3">IF(AD19=0, "-", SUM(AD19)/SUM(AD13,AD14))</f>
        <v>0.88235294117647056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560</v>
      </c>
      <c r="B22" s="974"/>
      <c r="C22" s="974"/>
      <c r="D22" s="974"/>
      <c r="E22" s="974"/>
      <c r="F22" s="975"/>
      <c r="G22" s="960" t="s">
        <v>457</v>
      </c>
      <c r="H22" s="222"/>
      <c r="I22" s="222"/>
      <c r="J22" s="222"/>
      <c r="K22" s="222"/>
      <c r="L22" s="222"/>
      <c r="M22" s="222"/>
      <c r="N22" s="222"/>
      <c r="O22" s="223"/>
      <c r="P22" s="939" t="s">
        <v>521</v>
      </c>
      <c r="Q22" s="222"/>
      <c r="R22" s="222"/>
      <c r="S22" s="222"/>
      <c r="T22" s="222"/>
      <c r="U22" s="222"/>
      <c r="V22" s="223"/>
      <c r="W22" s="939" t="s">
        <v>517</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580</v>
      </c>
      <c r="H23" s="962"/>
      <c r="I23" s="962"/>
      <c r="J23" s="962"/>
      <c r="K23" s="962"/>
      <c r="L23" s="962"/>
      <c r="M23" s="962"/>
      <c r="N23" s="962"/>
      <c r="O23" s="963"/>
      <c r="P23" s="922">
        <v>0.8</v>
      </c>
      <c r="Q23" s="923"/>
      <c r="R23" s="923"/>
      <c r="S23" s="923"/>
      <c r="T23" s="923"/>
      <c r="U23" s="923"/>
      <c r="V23" s="940"/>
      <c r="W23" s="922">
        <v>0.9</v>
      </c>
      <c r="X23" s="923"/>
      <c r="Y23" s="923"/>
      <c r="Z23" s="923"/>
      <c r="AA23" s="923"/>
      <c r="AB23" s="923"/>
      <c r="AC23" s="940"/>
      <c r="AD23" s="983" t="s">
        <v>651</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581</v>
      </c>
      <c r="H24" s="965"/>
      <c r="I24" s="965"/>
      <c r="J24" s="965"/>
      <c r="K24" s="965"/>
      <c r="L24" s="965"/>
      <c r="M24" s="965"/>
      <c r="N24" s="965"/>
      <c r="O24" s="966"/>
      <c r="P24" s="657">
        <v>0.4</v>
      </c>
      <c r="Q24" s="658"/>
      <c r="R24" s="658"/>
      <c r="S24" s="658"/>
      <c r="T24" s="658"/>
      <c r="U24" s="658"/>
      <c r="V24" s="659"/>
      <c r="W24" s="657">
        <v>0.5</v>
      </c>
      <c r="X24" s="658"/>
      <c r="Y24" s="658"/>
      <c r="Z24" s="658"/>
      <c r="AA24" s="658"/>
      <c r="AB24" s="658"/>
      <c r="AC24" s="659"/>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582</v>
      </c>
      <c r="H25" s="965"/>
      <c r="I25" s="965"/>
      <c r="J25" s="965"/>
      <c r="K25" s="965"/>
      <c r="L25" s="965"/>
      <c r="M25" s="965"/>
      <c r="N25" s="965"/>
      <c r="O25" s="966"/>
      <c r="P25" s="657">
        <v>0.2</v>
      </c>
      <c r="Q25" s="658"/>
      <c r="R25" s="658"/>
      <c r="S25" s="658"/>
      <c r="T25" s="658"/>
      <c r="U25" s="658"/>
      <c r="V25" s="659"/>
      <c r="W25" s="657">
        <v>0.2</v>
      </c>
      <c r="X25" s="658"/>
      <c r="Y25" s="658"/>
      <c r="Z25" s="658"/>
      <c r="AA25" s="658"/>
      <c r="AB25" s="658"/>
      <c r="AC25" s="659"/>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c r="H26" s="965"/>
      <c r="I26" s="965"/>
      <c r="J26" s="965"/>
      <c r="K26" s="965"/>
      <c r="L26" s="965"/>
      <c r="M26" s="965"/>
      <c r="N26" s="965"/>
      <c r="O26" s="966"/>
      <c r="P26" s="941"/>
      <c r="Q26" s="942"/>
      <c r="R26" s="942"/>
      <c r="S26" s="942"/>
      <c r="T26" s="942"/>
      <c r="U26" s="942"/>
      <c r="V26" s="943"/>
      <c r="W26" s="657"/>
      <c r="X26" s="658"/>
      <c r="Y26" s="658"/>
      <c r="Z26" s="658"/>
      <c r="AA26" s="658"/>
      <c r="AB26" s="658"/>
      <c r="AC26" s="659"/>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944"/>
      <c r="Q27" s="945"/>
      <c r="R27" s="945"/>
      <c r="S27" s="945"/>
      <c r="T27" s="945"/>
      <c r="U27" s="945"/>
      <c r="V27" s="946"/>
      <c r="W27" s="657"/>
      <c r="X27" s="658"/>
      <c r="Y27" s="658"/>
      <c r="Z27" s="658"/>
      <c r="AA27" s="658"/>
      <c r="AB27" s="658"/>
      <c r="AC27" s="659"/>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461</v>
      </c>
      <c r="H28" s="968"/>
      <c r="I28" s="968"/>
      <c r="J28" s="968"/>
      <c r="K28" s="968"/>
      <c r="L28" s="968"/>
      <c r="M28" s="968"/>
      <c r="N28" s="968"/>
      <c r="O28" s="969"/>
      <c r="P28" s="881">
        <f>P29-SUM(P23:P27)</f>
        <v>0</v>
      </c>
      <c r="Q28" s="882"/>
      <c r="R28" s="882"/>
      <c r="S28" s="882"/>
      <c r="T28" s="882"/>
      <c r="U28" s="882"/>
      <c r="V28" s="883"/>
      <c r="W28" s="881">
        <f>W29-SUM(W23:W27)</f>
        <v>0.10000000000000009</v>
      </c>
      <c r="X28" s="882"/>
      <c r="Y28" s="882"/>
      <c r="Z28" s="882"/>
      <c r="AA28" s="882"/>
      <c r="AB28" s="882"/>
      <c r="AC28" s="883"/>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458</v>
      </c>
      <c r="H29" s="971"/>
      <c r="I29" s="971"/>
      <c r="J29" s="971"/>
      <c r="K29" s="971"/>
      <c r="L29" s="971"/>
      <c r="M29" s="971"/>
      <c r="N29" s="971"/>
      <c r="O29" s="972"/>
      <c r="P29" s="657">
        <f>AK13</f>
        <v>1.4</v>
      </c>
      <c r="Q29" s="658"/>
      <c r="R29" s="658"/>
      <c r="S29" s="658"/>
      <c r="T29" s="658"/>
      <c r="U29" s="658"/>
      <c r="V29" s="659"/>
      <c r="W29" s="936">
        <v>1.7</v>
      </c>
      <c r="X29" s="937"/>
      <c r="Y29" s="937"/>
      <c r="Z29" s="937"/>
      <c r="AA29" s="937"/>
      <c r="AB29" s="937"/>
      <c r="AC29" s="938"/>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536</v>
      </c>
      <c r="AF30" s="862"/>
      <c r="AG30" s="862"/>
      <c r="AH30" s="863"/>
      <c r="AI30" s="861" t="s">
        <v>533</v>
      </c>
      <c r="AJ30" s="862"/>
      <c r="AK30" s="862"/>
      <c r="AL30" s="863"/>
      <c r="AM30" s="918" t="s">
        <v>528</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customHeight="1" x14ac:dyDescent="0.15">
      <c r="A32" s="403"/>
      <c r="B32" s="401"/>
      <c r="C32" s="401"/>
      <c r="D32" s="401"/>
      <c r="E32" s="401"/>
      <c r="F32" s="402"/>
      <c r="G32" s="564" t="s">
        <v>584</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586</v>
      </c>
      <c r="AC32" s="461"/>
      <c r="AD32" s="461"/>
      <c r="AE32" s="218" t="s">
        <v>587</v>
      </c>
      <c r="AF32" s="219"/>
      <c r="AG32" s="219"/>
      <c r="AH32" s="219"/>
      <c r="AI32" s="218" t="s">
        <v>587</v>
      </c>
      <c r="AJ32" s="219"/>
      <c r="AK32" s="219"/>
      <c r="AL32" s="219"/>
      <c r="AM32" s="218" t="s">
        <v>587</v>
      </c>
      <c r="AN32" s="219"/>
      <c r="AO32" s="219"/>
      <c r="AP32" s="219"/>
      <c r="AQ32" s="340" t="s">
        <v>587</v>
      </c>
      <c r="AR32" s="207"/>
      <c r="AS32" s="207"/>
      <c r="AT32" s="341"/>
      <c r="AU32" s="219" t="s">
        <v>587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t="s">
        <v>587</v>
      </c>
      <c r="AF33" s="219"/>
      <c r="AG33" s="219"/>
      <c r="AH33" s="219"/>
      <c r="AI33" s="218" t="s">
        <v>587</v>
      </c>
      <c r="AJ33" s="219"/>
      <c r="AK33" s="219"/>
      <c r="AL33" s="219"/>
      <c r="AM33" s="218" t="s">
        <v>587</v>
      </c>
      <c r="AN33" s="219"/>
      <c r="AO33" s="219"/>
      <c r="AP33" s="219"/>
      <c r="AQ33" s="340" t="s">
        <v>587</v>
      </c>
      <c r="AR33" s="207"/>
      <c r="AS33" s="207"/>
      <c r="AT33" s="341"/>
      <c r="AU33" s="219" t="s">
        <v>587</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587</v>
      </c>
      <c r="AF34" s="219"/>
      <c r="AG34" s="219"/>
      <c r="AH34" s="219"/>
      <c r="AI34" s="218" t="s">
        <v>587</v>
      </c>
      <c r="AJ34" s="219"/>
      <c r="AK34" s="219"/>
      <c r="AL34" s="219"/>
      <c r="AM34" s="218" t="s">
        <v>587</v>
      </c>
      <c r="AN34" s="219"/>
      <c r="AO34" s="219"/>
      <c r="AP34" s="219"/>
      <c r="AQ34" s="340" t="s">
        <v>587</v>
      </c>
      <c r="AR34" s="207"/>
      <c r="AS34" s="207"/>
      <c r="AT34" s="341"/>
      <c r="AU34" s="219" t="s">
        <v>587</v>
      </c>
      <c r="AV34" s="219"/>
      <c r="AW34" s="219"/>
      <c r="AX34" s="221"/>
    </row>
    <row r="35" spans="1:50" ht="23.25" customHeight="1" x14ac:dyDescent="0.15">
      <c r="A35" s="226" t="s">
        <v>506</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6"/>
    </row>
    <row r="80" spans="1:50" ht="18.75"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35.1" customHeight="1" x14ac:dyDescent="0.15">
      <c r="A82" s="868"/>
      <c r="B82" s="527"/>
      <c r="C82" s="428"/>
      <c r="D82" s="428"/>
      <c r="E82" s="428"/>
      <c r="F82" s="429"/>
      <c r="G82" s="676" t="s">
        <v>643</v>
      </c>
      <c r="H82" s="676"/>
      <c r="I82" s="676"/>
      <c r="J82" s="676"/>
      <c r="K82" s="676"/>
      <c r="L82" s="676"/>
      <c r="M82" s="676"/>
      <c r="N82" s="676"/>
      <c r="O82" s="676"/>
      <c r="P82" s="676"/>
      <c r="Q82" s="676"/>
      <c r="R82" s="676"/>
      <c r="S82" s="676"/>
      <c r="T82" s="676"/>
      <c r="U82" s="676"/>
      <c r="V82" s="676"/>
      <c r="W82" s="676"/>
      <c r="X82" s="676"/>
      <c r="Y82" s="676"/>
      <c r="Z82" s="676"/>
      <c r="AA82" s="677"/>
      <c r="AB82" s="887" t="s">
        <v>646</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35.1" customHeight="1" x14ac:dyDescent="0.15">
      <c r="A83" s="868"/>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35.1" customHeight="1" x14ac:dyDescent="0.15">
      <c r="A84" s="868"/>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customHeight="1" x14ac:dyDescent="0.15">
      <c r="A87" s="868"/>
      <c r="B87" s="428"/>
      <c r="C87" s="428"/>
      <c r="D87" s="428"/>
      <c r="E87" s="428"/>
      <c r="F87" s="429"/>
      <c r="G87" s="104" t="s">
        <v>588</v>
      </c>
      <c r="H87" s="105"/>
      <c r="I87" s="105"/>
      <c r="J87" s="105"/>
      <c r="K87" s="105"/>
      <c r="L87" s="105"/>
      <c r="M87" s="105"/>
      <c r="N87" s="105"/>
      <c r="O87" s="106"/>
      <c r="P87" s="105" t="s">
        <v>589</v>
      </c>
      <c r="Q87" s="514"/>
      <c r="R87" s="514"/>
      <c r="S87" s="514"/>
      <c r="T87" s="514"/>
      <c r="U87" s="514"/>
      <c r="V87" s="514"/>
      <c r="W87" s="514"/>
      <c r="X87" s="515"/>
      <c r="Y87" s="561" t="s">
        <v>62</v>
      </c>
      <c r="Z87" s="562"/>
      <c r="AA87" s="563"/>
      <c r="AB87" s="461" t="s">
        <v>585</v>
      </c>
      <c r="AC87" s="461"/>
      <c r="AD87" s="461"/>
      <c r="AE87" s="218">
        <v>797</v>
      </c>
      <c r="AF87" s="219"/>
      <c r="AG87" s="219"/>
      <c r="AH87" s="219"/>
      <c r="AI87" s="218">
        <v>770</v>
      </c>
      <c r="AJ87" s="219"/>
      <c r="AK87" s="219"/>
      <c r="AL87" s="219"/>
      <c r="AM87" s="218">
        <v>680</v>
      </c>
      <c r="AN87" s="219"/>
      <c r="AO87" s="219"/>
      <c r="AP87" s="219"/>
      <c r="AQ87" s="340"/>
      <c r="AR87" s="207"/>
      <c r="AS87" s="207"/>
      <c r="AT87" s="341"/>
      <c r="AU87" s="219"/>
      <c r="AV87" s="219"/>
      <c r="AW87" s="219"/>
      <c r="AX87" s="221"/>
    </row>
    <row r="88" spans="1:60" ht="23.25"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585</v>
      </c>
      <c r="AC88" s="523"/>
      <c r="AD88" s="523"/>
      <c r="AE88" s="218" t="s">
        <v>587</v>
      </c>
      <c r="AF88" s="219"/>
      <c r="AG88" s="219"/>
      <c r="AH88" s="219"/>
      <c r="AI88" s="218" t="s">
        <v>587</v>
      </c>
      <c r="AJ88" s="219"/>
      <c r="AK88" s="219"/>
      <c r="AL88" s="219"/>
      <c r="AM88" s="218" t="s">
        <v>587</v>
      </c>
      <c r="AN88" s="219"/>
      <c r="AO88" s="219"/>
      <c r="AP88" s="219"/>
      <c r="AQ88" s="340"/>
      <c r="AR88" s="207"/>
      <c r="AS88" s="207"/>
      <c r="AT88" s="341"/>
      <c r="AU88" s="219"/>
      <c r="AV88" s="219"/>
      <c r="AW88" s="219"/>
      <c r="AX88" s="221"/>
      <c r="AY88" s="10"/>
      <c r="AZ88" s="10"/>
      <c r="BA88" s="10"/>
      <c r="BB88" s="10"/>
      <c r="BC88" s="10"/>
    </row>
    <row r="89" spans="1:60" ht="23.25" customHeight="1" thickBot="1" x14ac:dyDescent="0.2">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587</v>
      </c>
      <c r="AF89" s="219"/>
      <c r="AG89" s="219"/>
      <c r="AH89" s="219"/>
      <c r="AI89" s="218" t="s">
        <v>587</v>
      </c>
      <c r="AJ89" s="219"/>
      <c r="AK89" s="219"/>
      <c r="AL89" s="219"/>
      <c r="AM89" s="218" t="s">
        <v>587</v>
      </c>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3</v>
      </c>
      <c r="AF101" s="219"/>
      <c r="AG101" s="219"/>
      <c r="AH101" s="220"/>
      <c r="AI101" s="218">
        <v>3</v>
      </c>
      <c r="AJ101" s="219"/>
      <c r="AK101" s="219"/>
      <c r="AL101" s="220"/>
      <c r="AM101" s="218">
        <v>3</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3</v>
      </c>
      <c r="AF102" s="418"/>
      <c r="AG102" s="418"/>
      <c r="AH102" s="418"/>
      <c r="AI102" s="418">
        <v>3</v>
      </c>
      <c r="AJ102" s="418"/>
      <c r="AK102" s="418"/>
      <c r="AL102" s="418"/>
      <c r="AM102" s="418">
        <v>3</v>
      </c>
      <c r="AN102" s="418"/>
      <c r="AO102" s="418"/>
      <c r="AP102" s="418"/>
      <c r="AQ102" s="273">
        <v>3</v>
      </c>
      <c r="AR102" s="274"/>
      <c r="AS102" s="274"/>
      <c r="AT102" s="319"/>
      <c r="AU102" s="273">
        <v>3</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v>320357</v>
      </c>
      <c r="AF116" s="418"/>
      <c r="AG116" s="418"/>
      <c r="AH116" s="418"/>
      <c r="AI116" s="418">
        <v>334522</v>
      </c>
      <c r="AJ116" s="418"/>
      <c r="AK116" s="418"/>
      <c r="AL116" s="418"/>
      <c r="AM116" s="418">
        <v>512050</v>
      </c>
      <c r="AN116" s="418"/>
      <c r="AO116" s="418"/>
      <c r="AP116" s="418"/>
      <c r="AQ116" s="218">
        <v>481000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1" t="s">
        <v>595</v>
      </c>
      <c r="AF117" s="551"/>
      <c r="AG117" s="551"/>
      <c r="AH117" s="551"/>
      <c r="AI117" s="551" t="s">
        <v>596</v>
      </c>
      <c r="AJ117" s="551"/>
      <c r="AK117" s="551"/>
      <c r="AL117" s="551"/>
      <c r="AM117" s="551" t="s">
        <v>625</v>
      </c>
      <c r="AN117" s="551"/>
      <c r="AO117" s="551"/>
      <c r="AP117" s="551"/>
      <c r="AQ117" s="551" t="s">
        <v>627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587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587</v>
      </c>
      <c r="AC134" s="205"/>
      <c r="AD134" s="205"/>
      <c r="AE134" s="206" t="s">
        <v>587</v>
      </c>
      <c r="AF134" s="207"/>
      <c r="AG134" s="207"/>
      <c r="AH134" s="207"/>
      <c r="AI134" s="206" t="s">
        <v>587</v>
      </c>
      <c r="AJ134" s="207"/>
      <c r="AK134" s="207"/>
      <c r="AL134" s="207"/>
      <c r="AM134" s="206" t="s">
        <v>587</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587</v>
      </c>
      <c r="AC135" s="213"/>
      <c r="AD135" s="213"/>
      <c r="AE135" s="206" t="s">
        <v>587</v>
      </c>
      <c r="AF135" s="207"/>
      <c r="AG135" s="207"/>
      <c r="AH135" s="207"/>
      <c r="AI135" s="206" t="s">
        <v>587</v>
      </c>
      <c r="AJ135" s="207"/>
      <c r="AK135" s="207"/>
      <c r="AL135" s="207"/>
      <c r="AM135" s="206" t="s">
        <v>587</v>
      </c>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639</v>
      </c>
      <c r="H154" s="105"/>
      <c r="I154" s="105"/>
      <c r="J154" s="105"/>
      <c r="K154" s="105"/>
      <c r="L154" s="105"/>
      <c r="M154" s="105"/>
      <c r="N154" s="105"/>
      <c r="O154" s="105"/>
      <c r="P154" s="106"/>
      <c r="Q154" s="125" t="s">
        <v>640</v>
      </c>
      <c r="R154" s="105"/>
      <c r="S154" s="105"/>
      <c r="T154" s="105"/>
      <c r="U154" s="105"/>
      <c r="V154" s="105"/>
      <c r="W154" s="105"/>
      <c r="X154" s="105"/>
      <c r="Y154" s="105"/>
      <c r="Z154" s="105"/>
      <c r="AA154" s="293"/>
      <c r="AB154" s="141" t="s">
        <v>599</v>
      </c>
      <c r="AC154" s="142"/>
      <c r="AD154" s="142"/>
      <c r="AE154" s="147" t="s">
        <v>641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642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638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4"/>
      <c r="E430" s="174" t="s">
        <v>546</v>
      </c>
      <c r="F430" s="901"/>
      <c r="G430" s="902" t="s">
        <v>374</v>
      </c>
      <c r="H430" s="123"/>
      <c r="I430" s="123"/>
      <c r="J430" s="903" t="s">
        <v>583</v>
      </c>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585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585</v>
      </c>
      <c r="AC433" s="213"/>
      <c r="AD433" s="213"/>
      <c r="AE433" s="340" t="s">
        <v>587</v>
      </c>
      <c r="AF433" s="207"/>
      <c r="AG433" s="207"/>
      <c r="AH433" s="207"/>
      <c r="AI433" s="340" t="s">
        <v>587</v>
      </c>
      <c r="AJ433" s="207"/>
      <c r="AK433" s="207"/>
      <c r="AL433" s="207"/>
      <c r="AM433" s="340" t="s">
        <v>587</v>
      </c>
      <c r="AN433" s="207"/>
      <c r="AO433" s="207"/>
      <c r="AP433" s="341"/>
      <c r="AQ433" s="340" t="s">
        <v>587</v>
      </c>
      <c r="AR433" s="207"/>
      <c r="AS433" s="207"/>
      <c r="AT433" s="341"/>
      <c r="AU433" s="207" t="s">
        <v>587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600</v>
      </c>
      <c r="AC434" s="205"/>
      <c r="AD434" s="205"/>
      <c r="AE434" s="340" t="s">
        <v>587</v>
      </c>
      <c r="AF434" s="207"/>
      <c r="AG434" s="207"/>
      <c r="AH434" s="341"/>
      <c r="AI434" s="340" t="s">
        <v>587</v>
      </c>
      <c r="AJ434" s="207"/>
      <c r="AK434" s="207"/>
      <c r="AL434" s="207"/>
      <c r="AM434" s="340" t="s">
        <v>587</v>
      </c>
      <c r="AN434" s="207"/>
      <c r="AO434" s="207"/>
      <c r="AP434" s="341"/>
      <c r="AQ434" s="340" t="s">
        <v>587</v>
      </c>
      <c r="AR434" s="207"/>
      <c r="AS434" s="207"/>
      <c r="AT434" s="341"/>
      <c r="AU434" s="207" t="s">
        <v>587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587</v>
      </c>
      <c r="AF435" s="207"/>
      <c r="AG435" s="207"/>
      <c r="AH435" s="341"/>
      <c r="AI435" s="340" t="s">
        <v>587</v>
      </c>
      <c r="AJ435" s="207"/>
      <c r="AK435" s="207"/>
      <c r="AL435" s="207"/>
      <c r="AM435" s="340" t="s">
        <v>587</v>
      </c>
      <c r="AN435" s="207"/>
      <c r="AO435" s="207"/>
      <c r="AP435" s="341"/>
      <c r="AQ435" s="340" t="s">
        <v>587</v>
      </c>
      <c r="AR435" s="207"/>
      <c r="AS435" s="207"/>
      <c r="AT435" s="341"/>
      <c r="AU435" s="207" t="s">
        <v>587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t="s">
        <v>601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585</v>
      </c>
      <c r="AC458" s="213"/>
      <c r="AD458" s="213"/>
      <c r="AE458" s="340" t="s">
        <v>587</v>
      </c>
      <c r="AF458" s="207"/>
      <c r="AG458" s="207"/>
      <c r="AH458" s="207"/>
      <c r="AI458" s="340" t="s">
        <v>587</v>
      </c>
      <c r="AJ458" s="207"/>
      <c r="AK458" s="207"/>
      <c r="AL458" s="207"/>
      <c r="AM458" s="340" t="s">
        <v>587</v>
      </c>
      <c r="AN458" s="207"/>
      <c r="AO458" s="207"/>
      <c r="AP458" s="341"/>
      <c r="AQ458" s="340" t="s">
        <v>587</v>
      </c>
      <c r="AR458" s="207"/>
      <c r="AS458" s="207"/>
      <c r="AT458" s="341"/>
      <c r="AU458" s="207" t="s">
        <v>587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585</v>
      </c>
      <c r="AC459" s="205"/>
      <c r="AD459" s="205"/>
      <c r="AE459" s="340" t="s">
        <v>587</v>
      </c>
      <c r="AF459" s="207"/>
      <c r="AG459" s="207"/>
      <c r="AH459" s="341"/>
      <c r="AI459" s="340" t="s">
        <v>587</v>
      </c>
      <c r="AJ459" s="207"/>
      <c r="AK459" s="207"/>
      <c r="AL459" s="207"/>
      <c r="AM459" s="340" t="s">
        <v>587</v>
      </c>
      <c r="AN459" s="207"/>
      <c r="AO459" s="207"/>
      <c r="AP459" s="341"/>
      <c r="AQ459" s="340" t="s">
        <v>587</v>
      </c>
      <c r="AR459" s="207"/>
      <c r="AS459" s="207"/>
      <c r="AT459" s="341"/>
      <c r="AU459" s="207" t="s">
        <v>587</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587</v>
      </c>
      <c r="AF460" s="207"/>
      <c r="AG460" s="207"/>
      <c r="AH460" s="341"/>
      <c r="AI460" s="340" t="s">
        <v>587</v>
      </c>
      <c r="AJ460" s="207"/>
      <c r="AK460" s="207"/>
      <c r="AL460" s="207"/>
      <c r="AM460" s="340" t="s">
        <v>587</v>
      </c>
      <c r="AN460" s="207"/>
      <c r="AO460" s="207"/>
      <c r="AP460" s="341"/>
      <c r="AQ460" s="340" t="s">
        <v>587</v>
      </c>
      <c r="AR460" s="207"/>
      <c r="AS460" s="207"/>
      <c r="AT460" s="341"/>
      <c r="AU460" s="207" t="s">
        <v>587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2" t="s">
        <v>374</v>
      </c>
      <c r="H484" s="123"/>
      <c r="I484" s="123"/>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2" t="s">
        <v>374</v>
      </c>
      <c r="H538" s="123"/>
      <c r="I538" s="123"/>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2" t="s">
        <v>374</v>
      </c>
      <c r="H592" s="123"/>
      <c r="I592" s="123"/>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2" t="s">
        <v>374</v>
      </c>
      <c r="H646" s="123"/>
      <c r="I646" s="123"/>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59.2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571</v>
      </c>
      <c r="AE702" s="346"/>
      <c r="AF702" s="346"/>
      <c r="AG702" s="385" t="s">
        <v>637</v>
      </c>
      <c r="AH702" s="386"/>
      <c r="AI702" s="386"/>
      <c r="AJ702" s="386"/>
      <c r="AK702" s="386"/>
      <c r="AL702" s="386"/>
      <c r="AM702" s="386"/>
      <c r="AN702" s="386"/>
      <c r="AO702" s="386"/>
      <c r="AP702" s="386"/>
      <c r="AQ702" s="386"/>
      <c r="AR702" s="386"/>
      <c r="AS702" s="386"/>
      <c r="AT702" s="386"/>
      <c r="AU702" s="386"/>
      <c r="AV702" s="386"/>
      <c r="AW702" s="386"/>
      <c r="AX702" s="387"/>
    </row>
    <row r="703" spans="1:50" ht="39.950000000000003"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571</v>
      </c>
      <c r="AE703" s="329"/>
      <c r="AF703" s="329"/>
      <c r="AG703" s="101" t="s">
        <v>636</v>
      </c>
      <c r="AH703" s="102"/>
      <c r="AI703" s="102"/>
      <c r="AJ703" s="102"/>
      <c r="AK703" s="102"/>
      <c r="AL703" s="102"/>
      <c r="AM703" s="102"/>
      <c r="AN703" s="102"/>
      <c r="AO703" s="102"/>
      <c r="AP703" s="102"/>
      <c r="AQ703" s="102"/>
      <c r="AR703" s="102"/>
      <c r="AS703" s="102"/>
      <c r="AT703" s="102"/>
      <c r="AU703" s="102"/>
      <c r="AV703" s="102"/>
      <c r="AW703" s="102"/>
      <c r="AX703" s="103"/>
    </row>
    <row r="704" spans="1:50" ht="65.099999999999994"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571</v>
      </c>
      <c r="AE704" s="786"/>
      <c r="AF704" s="786"/>
      <c r="AG704" s="167" t="s">
        <v>635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7" t="s">
        <v>571</v>
      </c>
      <c r="AE705" s="718"/>
      <c r="AF705" s="718"/>
      <c r="AG705" s="125" t="s">
        <v>634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7"/>
      <c r="D706" s="798"/>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603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603</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602</v>
      </c>
      <c r="AE708" s="605"/>
      <c r="AF708" s="605"/>
      <c r="AG708" s="745"/>
      <c r="AH708" s="746"/>
      <c r="AI708" s="746"/>
      <c r="AJ708" s="746"/>
      <c r="AK708" s="746"/>
      <c r="AL708" s="746"/>
      <c r="AM708" s="746"/>
      <c r="AN708" s="746"/>
      <c r="AO708" s="746"/>
      <c r="AP708" s="746"/>
      <c r="AQ708" s="746"/>
      <c r="AR708" s="746"/>
      <c r="AS708" s="746"/>
      <c r="AT708" s="746"/>
      <c r="AU708" s="746"/>
      <c r="AV708" s="746"/>
      <c r="AW708" s="746"/>
      <c r="AX708" s="747"/>
    </row>
    <row r="709" spans="1:50" ht="80.099999999999994"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708" t="s">
        <v>647</v>
      </c>
      <c r="AH709" s="709"/>
      <c r="AI709" s="709"/>
      <c r="AJ709" s="709"/>
      <c r="AK709" s="709"/>
      <c r="AL709" s="709"/>
      <c r="AM709" s="709"/>
      <c r="AN709" s="709"/>
      <c r="AO709" s="709"/>
      <c r="AP709" s="709"/>
      <c r="AQ709" s="709"/>
      <c r="AR709" s="709"/>
      <c r="AS709" s="709"/>
      <c r="AT709" s="709"/>
      <c r="AU709" s="709"/>
      <c r="AV709" s="709"/>
      <c r="AW709" s="709"/>
      <c r="AX709" s="710"/>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602</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9.950000000000003"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633</v>
      </c>
      <c r="AH711" s="102"/>
      <c r="AI711" s="102"/>
      <c r="AJ711" s="102"/>
      <c r="AK711" s="102"/>
      <c r="AL711" s="102"/>
      <c r="AM711" s="102"/>
      <c r="AN711" s="102"/>
      <c r="AO711" s="102"/>
      <c r="AP711" s="102"/>
      <c r="AQ711" s="102"/>
      <c r="AR711" s="102"/>
      <c r="AS711" s="102"/>
      <c r="AT711" s="102"/>
      <c r="AU711" s="102"/>
      <c r="AV711" s="102"/>
      <c r="AW711" s="102"/>
      <c r="AX711" s="103"/>
    </row>
    <row r="712" spans="1:50" ht="39.950000000000003"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5" t="s">
        <v>602</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2"/>
      <c r="B713" s="644"/>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602</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99.9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571</v>
      </c>
      <c r="AE714" s="811"/>
      <c r="AF714" s="812"/>
      <c r="AG714" s="739" t="s">
        <v>632</v>
      </c>
      <c r="AH714" s="740"/>
      <c r="AI714" s="740"/>
      <c r="AJ714" s="740"/>
      <c r="AK714" s="740"/>
      <c r="AL714" s="740"/>
      <c r="AM714" s="740"/>
      <c r="AN714" s="740"/>
      <c r="AO714" s="740"/>
      <c r="AP714" s="740"/>
      <c r="AQ714" s="740"/>
      <c r="AR714" s="740"/>
      <c r="AS714" s="740"/>
      <c r="AT714" s="740"/>
      <c r="AU714" s="740"/>
      <c r="AV714" s="740"/>
      <c r="AW714" s="740"/>
      <c r="AX714" s="741"/>
    </row>
    <row r="715" spans="1:50" ht="80.099999999999994" customHeight="1" x14ac:dyDescent="0.15">
      <c r="A715" s="640"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571</v>
      </c>
      <c r="AE715" s="605"/>
      <c r="AF715" s="656"/>
      <c r="AG715" s="745" t="s">
        <v>631</v>
      </c>
      <c r="AH715" s="746"/>
      <c r="AI715" s="746"/>
      <c r="AJ715" s="746"/>
      <c r="AK715" s="746"/>
      <c r="AL715" s="746"/>
      <c r="AM715" s="746"/>
      <c r="AN715" s="746"/>
      <c r="AO715" s="746"/>
      <c r="AP715" s="746"/>
      <c r="AQ715" s="746"/>
      <c r="AR715" s="746"/>
      <c r="AS715" s="746"/>
      <c r="AT715" s="746"/>
      <c r="AU715" s="746"/>
      <c r="AV715" s="746"/>
      <c r="AW715" s="746"/>
      <c r="AX715" s="747"/>
    </row>
    <row r="716" spans="1:50" ht="80.099999999999994"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571</v>
      </c>
      <c r="AE716" s="627"/>
      <c r="AF716" s="627"/>
      <c r="AG716" s="101" t="s">
        <v>630</v>
      </c>
      <c r="AH716" s="102"/>
      <c r="AI716" s="102"/>
      <c r="AJ716" s="102"/>
      <c r="AK716" s="102"/>
      <c r="AL716" s="102"/>
      <c r="AM716" s="102"/>
      <c r="AN716" s="102"/>
      <c r="AO716" s="102"/>
      <c r="AP716" s="102"/>
      <c r="AQ716" s="102"/>
      <c r="AR716" s="102"/>
      <c r="AS716" s="102"/>
      <c r="AT716" s="102"/>
      <c r="AU716" s="102"/>
      <c r="AV716" s="102"/>
      <c r="AW716" s="102"/>
      <c r="AX716" s="103"/>
    </row>
    <row r="717" spans="1:50" ht="50.1"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629</v>
      </c>
      <c r="AH717" s="102"/>
      <c r="AI717" s="102"/>
      <c r="AJ717" s="102"/>
      <c r="AK717" s="102"/>
      <c r="AL717" s="102"/>
      <c r="AM717" s="102"/>
      <c r="AN717" s="102"/>
      <c r="AO717" s="102"/>
      <c r="AP717" s="102"/>
      <c r="AQ717" s="102"/>
      <c r="AR717" s="102"/>
      <c r="AS717" s="102"/>
      <c r="AT717" s="102"/>
      <c r="AU717" s="102"/>
      <c r="AV717" s="102"/>
      <c r="AW717" s="102"/>
      <c r="AX717" s="103"/>
    </row>
    <row r="718" spans="1:50" ht="80.099999999999994"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628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t="s">
        <v>648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t="s">
        <v>570</v>
      </c>
      <c r="D721" s="297"/>
      <c r="E721" s="297"/>
      <c r="F721" s="298"/>
      <c r="G721" s="287"/>
      <c r="H721" s="288"/>
      <c r="I721" s="83" t="str">
        <f>IF(OR(G721="　", G721=""), "", "-")</f>
        <v/>
      </c>
      <c r="J721" s="291">
        <v>2</v>
      </c>
      <c r="K721" s="291"/>
      <c r="L721" s="83" t="str">
        <f>IF(M721="","","-")</f>
        <v/>
      </c>
      <c r="M721" s="84"/>
      <c r="N721" s="304" t="s">
        <v>604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5"/>
      <c r="C726" s="818" t="s">
        <v>53</v>
      </c>
      <c r="D726" s="840"/>
      <c r="E726" s="840"/>
      <c r="F726" s="841"/>
      <c r="G726" s="577" t="s">
        <v>644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t="s">
        <v>645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4" t="s">
        <v>626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90" customHeight="1" thickBot="1" x14ac:dyDescent="0.2">
      <c r="A731" s="802" t="s">
        <v>257</v>
      </c>
      <c r="B731" s="803"/>
      <c r="C731" s="803"/>
      <c r="D731" s="803"/>
      <c r="E731" s="804"/>
      <c r="F731" s="732" t="s">
        <v>649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3" t="s">
        <v>257</v>
      </c>
      <c r="B733" s="674"/>
      <c r="C733" s="674"/>
      <c r="D733" s="674"/>
      <c r="E733" s="675"/>
      <c r="F733" s="637" t="s">
        <v>650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605</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0" t="s">
        <v>550</v>
      </c>
      <c r="B737" s="210"/>
      <c r="C737" s="210"/>
      <c r="D737" s="211"/>
      <c r="E737" s="999" t="s">
        <v>606</v>
      </c>
      <c r="F737" s="999"/>
      <c r="G737" s="999"/>
      <c r="H737" s="999"/>
      <c r="I737" s="999"/>
      <c r="J737" s="999"/>
      <c r="K737" s="999"/>
      <c r="L737" s="999"/>
      <c r="M737" s="999"/>
      <c r="N737" s="365" t="s">
        <v>543</v>
      </c>
      <c r="O737" s="365"/>
      <c r="P737" s="365"/>
      <c r="Q737" s="365"/>
      <c r="R737" s="999" t="s">
        <v>607</v>
      </c>
      <c r="S737" s="999"/>
      <c r="T737" s="999"/>
      <c r="U737" s="999"/>
      <c r="V737" s="999"/>
      <c r="W737" s="999"/>
      <c r="X737" s="999"/>
      <c r="Y737" s="999"/>
      <c r="Z737" s="999"/>
      <c r="AA737" s="365" t="s">
        <v>542</v>
      </c>
      <c r="AB737" s="365"/>
      <c r="AC737" s="365"/>
      <c r="AD737" s="365"/>
      <c r="AE737" s="999" t="s">
        <v>608</v>
      </c>
      <c r="AF737" s="999"/>
      <c r="AG737" s="999"/>
      <c r="AH737" s="999"/>
      <c r="AI737" s="999"/>
      <c r="AJ737" s="999"/>
      <c r="AK737" s="999"/>
      <c r="AL737" s="999"/>
      <c r="AM737" s="999"/>
      <c r="AN737" s="365" t="s">
        <v>541</v>
      </c>
      <c r="AO737" s="365"/>
      <c r="AP737" s="365"/>
      <c r="AQ737" s="365"/>
      <c r="AR737" s="991" t="s">
        <v>611</v>
      </c>
      <c r="AS737" s="992"/>
      <c r="AT737" s="992"/>
      <c r="AU737" s="992"/>
      <c r="AV737" s="992"/>
      <c r="AW737" s="992"/>
      <c r="AX737" s="993"/>
      <c r="AY737" s="89"/>
      <c r="AZ737" s="89"/>
    </row>
    <row r="738" spans="1:52" ht="24.75" customHeight="1" x14ac:dyDescent="0.15">
      <c r="A738" s="1000" t="s">
        <v>540</v>
      </c>
      <c r="B738" s="210"/>
      <c r="C738" s="210"/>
      <c r="D738" s="211"/>
      <c r="E738" s="999" t="s">
        <v>609</v>
      </c>
      <c r="F738" s="999"/>
      <c r="G738" s="999"/>
      <c r="H738" s="999"/>
      <c r="I738" s="999"/>
      <c r="J738" s="999"/>
      <c r="K738" s="999"/>
      <c r="L738" s="999"/>
      <c r="M738" s="999"/>
      <c r="N738" s="365" t="s">
        <v>539</v>
      </c>
      <c r="O738" s="365"/>
      <c r="P738" s="365"/>
      <c r="Q738" s="365"/>
      <c r="R738" s="999" t="s">
        <v>610</v>
      </c>
      <c r="S738" s="999"/>
      <c r="T738" s="999"/>
      <c r="U738" s="999"/>
      <c r="V738" s="999"/>
      <c r="W738" s="999"/>
      <c r="X738" s="999"/>
      <c r="Y738" s="999"/>
      <c r="Z738" s="999"/>
      <c r="AA738" s="365" t="s">
        <v>538</v>
      </c>
      <c r="AB738" s="365"/>
      <c r="AC738" s="365"/>
      <c r="AD738" s="365"/>
      <c r="AE738" s="999" t="s">
        <v>610</v>
      </c>
      <c r="AF738" s="999"/>
      <c r="AG738" s="999"/>
      <c r="AH738" s="999"/>
      <c r="AI738" s="999"/>
      <c r="AJ738" s="999"/>
      <c r="AK738" s="999"/>
      <c r="AL738" s="999"/>
      <c r="AM738" s="999"/>
      <c r="AN738" s="365" t="s">
        <v>534</v>
      </c>
      <c r="AO738" s="365"/>
      <c r="AP738" s="365"/>
      <c r="AQ738" s="365"/>
      <c r="AR738" s="991" t="s">
        <v>610</v>
      </c>
      <c r="AS738" s="992"/>
      <c r="AT738" s="992"/>
      <c r="AU738" s="992"/>
      <c r="AV738" s="992"/>
      <c r="AW738" s="992"/>
      <c r="AX738" s="993"/>
    </row>
    <row r="739" spans="1:52" ht="24.75" customHeight="1" thickBot="1" x14ac:dyDescent="0.2">
      <c r="A739" s="1001" t="s">
        <v>530</v>
      </c>
      <c r="B739" s="1002"/>
      <c r="C739" s="1002"/>
      <c r="D739" s="1003"/>
      <c r="E739" s="1004" t="s">
        <v>570</v>
      </c>
      <c r="F739" s="994"/>
      <c r="G739" s="994"/>
      <c r="H739" s="93" t="str">
        <f>IF(E739="", "", "(")</f>
        <v>(</v>
      </c>
      <c r="I739" s="994"/>
      <c r="J739" s="994"/>
      <c r="K739" s="93" t="str">
        <f>IF(OR(I739="　", I739=""), "", "-")</f>
        <v/>
      </c>
      <c r="L739" s="995">
        <v>3</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18"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8"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8"/>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hidden="1" customHeight="1" x14ac:dyDescent="0.15">
      <c r="A793" s="631"/>
      <c r="B793" s="632"/>
      <c r="C793" s="632"/>
      <c r="D793" s="632"/>
      <c r="E793" s="632"/>
      <c r="F793" s="633"/>
      <c r="G793" s="818"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8"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8"/>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75" hidden="1" customHeight="1" x14ac:dyDescent="0.15">
      <c r="A806" s="631"/>
      <c r="B806" s="632"/>
      <c r="C806" s="632"/>
      <c r="D806" s="632"/>
      <c r="E806" s="632"/>
      <c r="F806" s="633"/>
      <c r="G806" s="818"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8"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8"/>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1"/>
      <c r="B819" s="632"/>
      <c r="C819" s="632"/>
      <c r="D819" s="632"/>
      <c r="E819" s="632"/>
      <c r="F819" s="633"/>
      <c r="G819" s="818"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8"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8"/>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612</v>
      </c>
      <c r="D837" s="347"/>
      <c r="E837" s="347"/>
      <c r="F837" s="347"/>
      <c r="G837" s="347"/>
      <c r="H837" s="347"/>
      <c r="I837" s="347"/>
      <c r="J837" s="348"/>
      <c r="K837" s="349"/>
      <c r="L837" s="349"/>
      <c r="M837" s="349"/>
      <c r="N837" s="349"/>
      <c r="O837" s="349"/>
      <c r="P837" s="362" t="s">
        <v>622</v>
      </c>
      <c r="Q837" s="350"/>
      <c r="R837" s="350"/>
      <c r="S837" s="350"/>
      <c r="T837" s="350"/>
      <c r="U837" s="350"/>
      <c r="V837" s="350"/>
      <c r="W837" s="350"/>
      <c r="X837" s="350"/>
      <c r="Y837" s="351">
        <v>0.1</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613</v>
      </c>
      <c r="D838" s="347"/>
      <c r="E838" s="347"/>
      <c r="F838" s="347"/>
      <c r="G838" s="347"/>
      <c r="H838" s="347"/>
      <c r="I838" s="347"/>
      <c r="J838" s="348"/>
      <c r="K838" s="349"/>
      <c r="L838" s="349"/>
      <c r="M838" s="349"/>
      <c r="N838" s="349"/>
      <c r="O838" s="349"/>
      <c r="P838" s="362" t="s">
        <v>622</v>
      </c>
      <c r="Q838" s="350"/>
      <c r="R838" s="350"/>
      <c r="S838" s="350"/>
      <c r="T838" s="350"/>
      <c r="U838" s="350"/>
      <c r="V838" s="350"/>
      <c r="W838" s="350"/>
      <c r="X838" s="350"/>
      <c r="Y838" s="351">
        <v>0.1</v>
      </c>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614</v>
      </c>
      <c r="D839" s="347"/>
      <c r="E839" s="347"/>
      <c r="F839" s="347"/>
      <c r="G839" s="347"/>
      <c r="H839" s="347"/>
      <c r="I839" s="347"/>
      <c r="J839" s="348"/>
      <c r="K839" s="349"/>
      <c r="L839" s="349"/>
      <c r="M839" s="349"/>
      <c r="N839" s="349"/>
      <c r="O839" s="349"/>
      <c r="P839" s="362" t="s">
        <v>622</v>
      </c>
      <c r="Q839" s="350"/>
      <c r="R839" s="350"/>
      <c r="S839" s="350"/>
      <c r="T839" s="350"/>
      <c r="U839" s="350"/>
      <c r="V839" s="350"/>
      <c r="W839" s="350"/>
      <c r="X839" s="350"/>
      <c r="Y839" s="351">
        <v>0.1</v>
      </c>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615</v>
      </c>
      <c r="D840" s="347"/>
      <c r="E840" s="347"/>
      <c r="F840" s="347"/>
      <c r="G840" s="347"/>
      <c r="H840" s="347"/>
      <c r="I840" s="347"/>
      <c r="J840" s="348"/>
      <c r="K840" s="349"/>
      <c r="L840" s="349"/>
      <c r="M840" s="349"/>
      <c r="N840" s="349"/>
      <c r="O840" s="349"/>
      <c r="P840" s="362" t="s">
        <v>622</v>
      </c>
      <c r="Q840" s="350"/>
      <c r="R840" s="350"/>
      <c r="S840" s="350"/>
      <c r="T840" s="350"/>
      <c r="U840" s="350"/>
      <c r="V840" s="350"/>
      <c r="W840" s="350"/>
      <c r="X840" s="350"/>
      <c r="Y840" s="351">
        <v>0.1</v>
      </c>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616</v>
      </c>
      <c r="D841" s="347"/>
      <c r="E841" s="347"/>
      <c r="F841" s="347"/>
      <c r="G841" s="347"/>
      <c r="H841" s="347"/>
      <c r="I841" s="347"/>
      <c r="J841" s="348"/>
      <c r="K841" s="349"/>
      <c r="L841" s="349"/>
      <c r="M841" s="349"/>
      <c r="N841" s="349"/>
      <c r="O841" s="349"/>
      <c r="P841" s="362" t="s">
        <v>622</v>
      </c>
      <c r="Q841" s="350"/>
      <c r="R841" s="350"/>
      <c r="S841" s="350"/>
      <c r="T841" s="350"/>
      <c r="U841" s="350"/>
      <c r="V841" s="350"/>
      <c r="W841" s="350"/>
      <c r="X841" s="350"/>
      <c r="Y841" s="351">
        <v>0</v>
      </c>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6</v>
      </c>
      <c r="B842" s="376">
        <v>1</v>
      </c>
      <c r="C842" s="361" t="s">
        <v>617</v>
      </c>
      <c r="D842" s="347"/>
      <c r="E842" s="347"/>
      <c r="F842" s="347"/>
      <c r="G842" s="347"/>
      <c r="H842" s="347"/>
      <c r="I842" s="347"/>
      <c r="J842" s="348"/>
      <c r="K842" s="349"/>
      <c r="L842" s="349"/>
      <c r="M842" s="349"/>
      <c r="N842" s="349"/>
      <c r="O842" s="349"/>
      <c r="P842" s="362" t="s">
        <v>622</v>
      </c>
      <c r="Q842" s="350"/>
      <c r="R842" s="350"/>
      <c r="S842" s="350"/>
      <c r="T842" s="350"/>
      <c r="U842" s="350"/>
      <c r="V842" s="350"/>
      <c r="W842" s="350"/>
      <c r="X842" s="350"/>
      <c r="Y842" s="351">
        <v>0</v>
      </c>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76">
        <v>7</v>
      </c>
      <c r="B843" s="376">
        <v>1</v>
      </c>
      <c r="C843" s="361" t="s">
        <v>618</v>
      </c>
      <c r="D843" s="347"/>
      <c r="E843" s="347"/>
      <c r="F843" s="347"/>
      <c r="G843" s="347"/>
      <c r="H843" s="347"/>
      <c r="I843" s="347"/>
      <c r="J843" s="348"/>
      <c r="K843" s="349"/>
      <c r="L843" s="349"/>
      <c r="M843" s="349"/>
      <c r="N843" s="349"/>
      <c r="O843" s="349"/>
      <c r="P843" s="362" t="s">
        <v>622</v>
      </c>
      <c r="Q843" s="350"/>
      <c r="R843" s="350"/>
      <c r="S843" s="350"/>
      <c r="T843" s="350"/>
      <c r="U843" s="350"/>
      <c r="V843" s="350"/>
      <c r="W843" s="350"/>
      <c r="X843" s="350"/>
      <c r="Y843" s="351">
        <v>0</v>
      </c>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376">
        <v>8</v>
      </c>
      <c r="B844" s="376">
        <v>1</v>
      </c>
      <c r="C844" s="361" t="s">
        <v>619</v>
      </c>
      <c r="D844" s="347"/>
      <c r="E844" s="347"/>
      <c r="F844" s="347"/>
      <c r="G844" s="347"/>
      <c r="H844" s="347"/>
      <c r="I844" s="347"/>
      <c r="J844" s="348"/>
      <c r="K844" s="349"/>
      <c r="L844" s="349"/>
      <c r="M844" s="349"/>
      <c r="N844" s="349"/>
      <c r="O844" s="349"/>
      <c r="P844" s="362" t="s">
        <v>622</v>
      </c>
      <c r="Q844" s="350"/>
      <c r="R844" s="350"/>
      <c r="S844" s="350"/>
      <c r="T844" s="350"/>
      <c r="U844" s="350"/>
      <c r="V844" s="350"/>
      <c r="W844" s="350"/>
      <c r="X844" s="350"/>
      <c r="Y844" s="351">
        <v>0</v>
      </c>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x14ac:dyDescent="0.15">
      <c r="A845" s="376">
        <v>9</v>
      </c>
      <c r="B845" s="376">
        <v>1</v>
      </c>
      <c r="C845" s="361" t="s">
        <v>620</v>
      </c>
      <c r="D845" s="347"/>
      <c r="E845" s="347"/>
      <c r="F845" s="347"/>
      <c r="G845" s="347"/>
      <c r="H845" s="347"/>
      <c r="I845" s="347"/>
      <c r="J845" s="348"/>
      <c r="K845" s="349"/>
      <c r="L845" s="349"/>
      <c r="M845" s="349"/>
      <c r="N845" s="349"/>
      <c r="O845" s="349"/>
      <c r="P845" s="362" t="s">
        <v>622</v>
      </c>
      <c r="Q845" s="350"/>
      <c r="R845" s="350"/>
      <c r="S845" s="350"/>
      <c r="T845" s="350"/>
      <c r="U845" s="350"/>
      <c r="V845" s="350"/>
      <c r="W845" s="350"/>
      <c r="X845" s="350"/>
      <c r="Y845" s="351">
        <v>0</v>
      </c>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x14ac:dyDescent="0.15">
      <c r="A846" s="376">
        <v>10</v>
      </c>
      <c r="B846" s="376">
        <v>1</v>
      </c>
      <c r="C846" s="361" t="s">
        <v>621</v>
      </c>
      <c r="D846" s="347"/>
      <c r="E846" s="347"/>
      <c r="F846" s="347"/>
      <c r="G846" s="347"/>
      <c r="H846" s="347"/>
      <c r="I846" s="347"/>
      <c r="J846" s="348"/>
      <c r="K846" s="349"/>
      <c r="L846" s="349"/>
      <c r="M846" s="349"/>
      <c r="N846" s="349"/>
      <c r="O846" s="349"/>
      <c r="P846" s="362" t="s">
        <v>622</v>
      </c>
      <c r="Q846" s="350"/>
      <c r="R846" s="350"/>
      <c r="S846" s="350"/>
      <c r="T846" s="350"/>
      <c r="U846" s="350"/>
      <c r="V846" s="350"/>
      <c r="W846" s="350"/>
      <c r="X846" s="350"/>
      <c r="Y846" s="351">
        <v>0</v>
      </c>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61"/>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61"/>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61"/>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61"/>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61"/>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61"/>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61"/>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61"/>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61"/>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623</v>
      </c>
      <c r="D870" s="347"/>
      <c r="E870" s="347"/>
      <c r="F870" s="347"/>
      <c r="G870" s="347"/>
      <c r="H870" s="347"/>
      <c r="I870" s="347"/>
      <c r="J870" s="348">
        <v>6011101004370</v>
      </c>
      <c r="K870" s="349"/>
      <c r="L870" s="349"/>
      <c r="M870" s="349"/>
      <c r="N870" s="349"/>
      <c r="O870" s="349"/>
      <c r="P870" s="362" t="s">
        <v>624</v>
      </c>
      <c r="Q870" s="350"/>
      <c r="R870" s="350"/>
      <c r="S870" s="350"/>
      <c r="T870" s="350"/>
      <c r="U870" s="350"/>
      <c r="V870" s="350"/>
      <c r="W870" s="350"/>
      <c r="X870" s="350"/>
      <c r="Y870" s="351">
        <v>0.2</v>
      </c>
      <c r="Z870" s="352"/>
      <c r="AA870" s="352"/>
      <c r="AB870" s="353"/>
      <c r="AC870" s="363" t="s">
        <v>498</v>
      </c>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6" max="49" man="1"/>
    <brk id="699" max="49" man="1"/>
    <brk id="718" max="49" man="1"/>
    <brk id="735" max="49" man="1"/>
    <brk id="833"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1"/>
      <c r="Z2" s="832"/>
      <c r="AA2" s="833"/>
      <c r="AB2" s="1035" t="s">
        <v>11</v>
      </c>
      <c r="AC2" s="1036"/>
      <c r="AD2" s="1037"/>
      <c r="AE2" s="1041" t="s">
        <v>557</v>
      </c>
      <c r="AF2" s="1041"/>
      <c r="AG2" s="1041"/>
      <c r="AH2" s="1041"/>
      <c r="AI2" s="1041" t="s">
        <v>554</v>
      </c>
      <c r="AJ2" s="1041"/>
      <c r="AK2" s="1041"/>
      <c r="AL2" s="1041"/>
      <c r="AM2" s="1041" t="s">
        <v>528</v>
      </c>
      <c r="AN2" s="1041"/>
      <c r="AO2" s="1041"/>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8"/>
      <c r="I4" s="1008"/>
      <c r="J4" s="1008"/>
      <c r="K4" s="1008"/>
      <c r="L4" s="1008"/>
      <c r="M4" s="1008"/>
      <c r="N4" s="1008"/>
      <c r="O4" s="1009"/>
      <c r="P4" s="105"/>
      <c r="Q4" s="1016"/>
      <c r="R4" s="1016"/>
      <c r="S4" s="1016"/>
      <c r="T4" s="1016"/>
      <c r="U4" s="1016"/>
      <c r="V4" s="1016"/>
      <c r="W4" s="1016"/>
      <c r="X4" s="1017"/>
      <c r="Y4" s="1026" t="s">
        <v>12</v>
      </c>
      <c r="Z4" s="1027"/>
      <c r="AA4" s="1028"/>
      <c r="AB4" s="461"/>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5" t="s">
        <v>54</v>
      </c>
      <c r="Z5" s="1023"/>
      <c r="AA5" s="1024"/>
      <c r="AB5" s="523"/>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4"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1"/>
      <c r="Z9" s="832"/>
      <c r="AA9" s="833"/>
      <c r="AB9" s="1035" t="s">
        <v>11</v>
      </c>
      <c r="AC9" s="1036"/>
      <c r="AD9" s="1037"/>
      <c r="AE9" s="1041" t="s">
        <v>558</v>
      </c>
      <c r="AF9" s="1041"/>
      <c r="AG9" s="1041"/>
      <c r="AH9" s="1041"/>
      <c r="AI9" s="1041" t="s">
        <v>554</v>
      </c>
      <c r="AJ9" s="1041"/>
      <c r="AK9" s="1041"/>
      <c r="AL9" s="1041"/>
      <c r="AM9" s="1041" t="s">
        <v>528</v>
      </c>
      <c r="AN9" s="1041"/>
      <c r="AO9" s="1041"/>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1"/>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5" t="s">
        <v>54</v>
      </c>
      <c r="Z12" s="1023"/>
      <c r="AA12" s="1024"/>
      <c r="AB12" s="523"/>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4"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1"/>
      <c r="Z16" s="832"/>
      <c r="AA16" s="833"/>
      <c r="AB16" s="1035" t="s">
        <v>11</v>
      </c>
      <c r="AC16" s="1036"/>
      <c r="AD16" s="1037"/>
      <c r="AE16" s="1041" t="s">
        <v>557</v>
      </c>
      <c r="AF16" s="1041"/>
      <c r="AG16" s="1041"/>
      <c r="AH16" s="1041"/>
      <c r="AI16" s="1041" t="s">
        <v>555</v>
      </c>
      <c r="AJ16" s="1041"/>
      <c r="AK16" s="1041"/>
      <c r="AL16" s="1041"/>
      <c r="AM16" s="1041" t="s">
        <v>528</v>
      </c>
      <c r="AN16" s="1041"/>
      <c r="AO16" s="1041"/>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1"/>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5" t="s">
        <v>54</v>
      </c>
      <c r="Z19" s="1023"/>
      <c r="AA19" s="1024"/>
      <c r="AB19" s="523"/>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4"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1"/>
      <c r="Z23" s="832"/>
      <c r="AA23" s="833"/>
      <c r="AB23" s="1035" t="s">
        <v>11</v>
      </c>
      <c r="AC23" s="1036"/>
      <c r="AD23" s="1037"/>
      <c r="AE23" s="1041" t="s">
        <v>559</v>
      </c>
      <c r="AF23" s="1041"/>
      <c r="AG23" s="1041"/>
      <c r="AH23" s="1041"/>
      <c r="AI23" s="1041" t="s">
        <v>554</v>
      </c>
      <c r="AJ23" s="1041"/>
      <c r="AK23" s="1041"/>
      <c r="AL23" s="1041"/>
      <c r="AM23" s="1041" t="s">
        <v>528</v>
      </c>
      <c r="AN23" s="1041"/>
      <c r="AO23" s="1041"/>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1"/>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5" t="s">
        <v>54</v>
      </c>
      <c r="Z26" s="1023"/>
      <c r="AA26" s="1024"/>
      <c r="AB26" s="523"/>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4"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1"/>
      <c r="Z30" s="832"/>
      <c r="AA30" s="833"/>
      <c r="AB30" s="1035" t="s">
        <v>11</v>
      </c>
      <c r="AC30" s="1036"/>
      <c r="AD30" s="1037"/>
      <c r="AE30" s="1041" t="s">
        <v>557</v>
      </c>
      <c r="AF30" s="1041"/>
      <c r="AG30" s="1041"/>
      <c r="AH30" s="1041"/>
      <c r="AI30" s="1041" t="s">
        <v>554</v>
      </c>
      <c r="AJ30" s="1041"/>
      <c r="AK30" s="1041"/>
      <c r="AL30" s="1041"/>
      <c r="AM30" s="1041" t="s">
        <v>552</v>
      </c>
      <c r="AN30" s="1041"/>
      <c r="AO30" s="1041"/>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1"/>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5" t="s">
        <v>54</v>
      </c>
      <c r="Z33" s="1023"/>
      <c r="AA33" s="1024"/>
      <c r="AB33" s="523"/>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4"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1"/>
      <c r="Z37" s="832"/>
      <c r="AA37" s="833"/>
      <c r="AB37" s="1035" t="s">
        <v>11</v>
      </c>
      <c r="AC37" s="1036"/>
      <c r="AD37" s="1037"/>
      <c r="AE37" s="1041" t="s">
        <v>559</v>
      </c>
      <c r="AF37" s="1041"/>
      <c r="AG37" s="1041"/>
      <c r="AH37" s="1041"/>
      <c r="AI37" s="1041" t="s">
        <v>556</v>
      </c>
      <c r="AJ37" s="1041"/>
      <c r="AK37" s="1041"/>
      <c r="AL37" s="1041"/>
      <c r="AM37" s="1041" t="s">
        <v>553</v>
      </c>
      <c r="AN37" s="1041"/>
      <c r="AO37" s="1041"/>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1"/>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5" t="s">
        <v>54</v>
      </c>
      <c r="Z40" s="1023"/>
      <c r="AA40" s="1024"/>
      <c r="AB40" s="523"/>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4"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1"/>
      <c r="Z44" s="832"/>
      <c r="AA44" s="833"/>
      <c r="AB44" s="1035" t="s">
        <v>11</v>
      </c>
      <c r="AC44" s="1036"/>
      <c r="AD44" s="1037"/>
      <c r="AE44" s="1041" t="s">
        <v>557</v>
      </c>
      <c r="AF44" s="1041"/>
      <c r="AG44" s="1041"/>
      <c r="AH44" s="1041"/>
      <c r="AI44" s="1041" t="s">
        <v>554</v>
      </c>
      <c r="AJ44" s="1041"/>
      <c r="AK44" s="1041"/>
      <c r="AL44" s="1041"/>
      <c r="AM44" s="1041" t="s">
        <v>528</v>
      </c>
      <c r="AN44" s="1041"/>
      <c r="AO44" s="1041"/>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1"/>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5" t="s">
        <v>54</v>
      </c>
      <c r="Z47" s="1023"/>
      <c r="AA47" s="1024"/>
      <c r="AB47" s="523"/>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4"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1"/>
      <c r="Z51" s="832"/>
      <c r="AA51" s="833"/>
      <c r="AB51" s="557" t="s">
        <v>11</v>
      </c>
      <c r="AC51" s="1036"/>
      <c r="AD51" s="1037"/>
      <c r="AE51" s="1041" t="s">
        <v>557</v>
      </c>
      <c r="AF51" s="1041"/>
      <c r="AG51" s="1041"/>
      <c r="AH51" s="1041"/>
      <c r="AI51" s="1041" t="s">
        <v>554</v>
      </c>
      <c r="AJ51" s="1041"/>
      <c r="AK51" s="1041"/>
      <c r="AL51" s="1041"/>
      <c r="AM51" s="1041" t="s">
        <v>528</v>
      </c>
      <c r="AN51" s="1041"/>
      <c r="AO51" s="1041"/>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1"/>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5" t="s">
        <v>54</v>
      </c>
      <c r="Z54" s="1023"/>
      <c r="AA54" s="1024"/>
      <c r="AB54" s="523"/>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4"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1"/>
      <c r="Z58" s="832"/>
      <c r="AA58" s="833"/>
      <c r="AB58" s="1035" t="s">
        <v>11</v>
      </c>
      <c r="AC58" s="1036"/>
      <c r="AD58" s="1037"/>
      <c r="AE58" s="1041" t="s">
        <v>557</v>
      </c>
      <c r="AF58" s="1041"/>
      <c r="AG58" s="1041"/>
      <c r="AH58" s="1041"/>
      <c r="AI58" s="1041" t="s">
        <v>554</v>
      </c>
      <c r="AJ58" s="1041"/>
      <c r="AK58" s="1041"/>
      <c r="AL58" s="1041"/>
      <c r="AM58" s="1041" t="s">
        <v>528</v>
      </c>
      <c r="AN58" s="1041"/>
      <c r="AO58" s="1041"/>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1"/>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5" t="s">
        <v>54</v>
      </c>
      <c r="Z61" s="1023"/>
      <c r="AA61" s="1024"/>
      <c r="AB61" s="523"/>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4"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1"/>
      <c r="Z65" s="832"/>
      <c r="AA65" s="833"/>
      <c r="AB65" s="1035" t="s">
        <v>11</v>
      </c>
      <c r="AC65" s="1036"/>
      <c r="AD65" s="1037"/>
      <c r="AE65" s="1041" t="s">
        <v>557</v>
      </c>
      <c r="AF65" s="1041"/>
      <c r="AG65" s="1041"/>
      <c r="AH65" s="1041"/>
      <c r="AI65" s="1041" t="s">
        <v>554</v>
      </c>
      <c r="AJ65" s="1041"/>
      <c r="AK65" s="1041"/>
      <c r="AL65" s="1041"/>
      <c r="AM65" s="1041" t="s">
        <v>528</v>
      </c>
      <c r="AN65" s="1041"/>
      <c r="AO65" s="1041"/>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1"/>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5" t="s">
        <v>54</v>
      </c>
      <c r="Z68" s="1023"/>
      <c r="AA68" s="1024"/>
      <c r="AB68" s="523"/>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5" t="s">
        <v>13</v>
      </c>
      <c r="Z69" s="1023"/>
      <c r="AA69" s="1024"/>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19" zoomScale="60" zoomScaleNormal="75" zoomScalePageLayoutView="70" workbookViewId="0">
      <selection activeCell="AH31" sqref="AH31:AT3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4"/>
      <c r="B4" s="1055"/>
      <c r="C4" s="1055"/>
      <c r="D4" s="1055"/>
      <c r="E4" s="1055"/>
      <c r="F4" s="1056"/>
      <c r="G4" s="670"/>
      <c r="H4" s="671"/>
      <c r="I4" s="671"/>
      <c r="J4" s="671"/>
      <c r="K4" s="672"/>
      <c r="L4" s="664"/>
      <c r="M4" s="665"/>
      <c r="N4" s="665"/>
      <c r="O4" s="665"/>
      <c r="P4" s="665"/>
      <c r="Q4" s="665"/>
      <c r="R4" s="665"/>
      <c r="S4" s="665"/>
      <c r="T4" s="665"/>
      <c r="U4" s="665"/>
      <c r="V4" s="665"/>
      <c r="W4" s="665"/>
      <c r="X4" s="666"/>
      <c r="Y4" s="388"/>
      <c r="Z4" s="389"/>
      <c r="AA4" s="389"/>
      <c r="AB4" s="808"/>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4"/>
      <c r="B5" s="1055"/>
      <c r="C5" s="1055"/>
      <c r="D5" s="1055"/>
      <c r="E5" s="1055"/>
      <c r="F5" s="105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4"/>
      <c r="B6" s="1055"/>
      <c r="C6" s="1055"/>
      <c r="D6" s="1055"/>
      <c r="E6" s="1055"/>
      <c r="F6" s="105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4"/>
      <c r="B7" s="1055"/>
      <c r="C7" s="1055"/>
      <c r="D7" s="1055"/>
      <c r="E7" s="1055"/>
      <c r="F7" s="105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4"/>
      <c r="B8" s="1055"/>
      <c r="C8" s="1055"/>
      <c r="D8" s="1055"/>
      <c r="E8" s="1055"/>
      <c r="F8" s="105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4"/>
      <c r="B9" s="1055"/>
      <c r="C9" s="1055"/>
      <c r="D9" s="1055"/>
      <c r="E9" s="1055"/>
      <c r="F9" s="105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4"/>
      <c r="B10" s="1055"/>
      <c r="C10" s="1055"/>
      <c r="D10" s="1055"/>
      <c r="E10" s="1055"/>
      <c r="F10" s="105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4"/>
      <c r="B11" s="1055"/>
      <c r="C11" s="1055"/>
      <c r="D11" s="1055"/>
      <c r="E11" s="1055"/>
      <c r="F11" s="105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4"/>
      <c r="B12" s="1055"/>
      <c r="C12" s="1055"/>
      <c r="D12" s="1055"/>
      <c r="E12" s="1055"/>
      <c r="F12" s="105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4"/>
      <c r="B13" s="1055"/>
      <c r="C13" s="1055"/>
      <c r="D13" s="1055"/>
      <c r="E13" s="1055"/>
      <c r="F13" s="105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4"/>
      <c r="B14" s="1055"/>
      <c r="C14" s="1055"/>
      <c r="D14" s="1055"/>
      <c r="E14" s="1055"/>
      <c r="F14" s="1056"/>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4"/>
      <c r="B15" s="1055"/>
      <c r="C15" s="1055"/>
      <c r="D15" s="1055"/>
      <c r="E15" s="1055"/>
      <c r="F15" s="1056"/>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54"/>
      <c r="B16" s="1055"/>
      <c r="C16" s="1055"/>
      <c r="D16" s="1055"/>
      <c r="E16" s="1055"/>
      <c r="F16" s="1056"/>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4"/>
      <c r="B17" s="1055"/>
      <c r="C17" s="1055"/>
      <c r="D17" s="1055"/>
      <c r="E17" s="1055"/>
      <c r="F17" s="1056"/>
      <c r="G17" s="670"/>
      <c r="H17" s="671"/>
      <c r="I17" s="671"/>
      <c r="J17" s="671"/>
      <c r="K17" s="672"/>
      <c r="L17" s="664"/>
      <c r="M17" s="665"/>
      <c r="N17" s="665"/>
      <c r="O17" s="665"/>
      <c r="P17" s="665"/>
      <c r="Q17" s="665"/>
      <c r="R17" s="665"/>
      <c r="S17" s="665"/>
      <c r="T17" s="665"/>
      <c r="U17" s="665"/>
      <c r="V17" s="665"/>
      <c r="W17" s="665"/>
      <c r="X17" s="666"/>
      <c r="Y17" s="388"/>
      <c r="Z17" s="389"/>
      <c r="AA17" s="389"/>
      <c r="AB17" s="808"/>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4"/>
      <c r="B18" s="1055"/>
      <c r="C18" s="1055"/>
      <c r="D18" s="1055"/>
      <c r="E18" s="1055"/>
      <c r="F18" s="105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4"/>
      <c r="B19" s="1055"/>
      <c r="C19" s="1055"/>
      <c r="D19" s="1055"/>
      <c r="E19" s="1055"/>
      <c r="F19" s="105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4"/>
      <c r="B20" s="1055"/>
      <c r="C20" s="1055"/>
      <c r="D20" s="1055"/>
      <c r="E20" s="1055"/>
      <c r="F20" s="105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4"/>
      <c r="B21" s="1055"/>
      <c r="C21" s="1055"/>
      <c r="D21" s="1055"/>
      <c r="E21" s="1055"/>
      <c r="F21" s="105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4"/>
      <c r="B22" s="1055"/>
      <c r="C22" s="1055"/>
      <c r="D22" s="1055"/>
      <c r="E22" s="1055"/>
      <c r="F22" s="105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4"/>
      <c r="B23" s="1055"/>
      <c r="C23" s="1055"/>
      <c r="D23" s="1055"/>
      <c r="E23" s="1055"/>
      <c r="F23" s="105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4"/>
      <c r="B24" s="1055"/>
      <c r="C24" s="1055"/>
      <c r="D24" s="1055"/>
      <c r="E24" s="1055"/>
      <c r="F24" s="105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4"/>
      <c r="B25" s="1055"/>
      <c r="C25" s="1055"/>
      <c r="D25" s="1055"/>
      <c r="E25" s="1055"/>
      <c r="F25" s="105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4"/>
      <c r="B26" s="1055"/>
      <c r="C26" s="1055"/>
      <c r="D26" s="1055"/>
      <c r="E26" s="1055"/>
      <c r="F26" s="105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4"/>
      <c r="B27" s="1055"/>
      <c r="C27" s="1055"/>
      <c r="D27" s="1055"/>
      <c r="E27" s="1055"/>
      <c r="F27" s="1056"/>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4"/>
      <c r="B28" s="1055"/>
      <c r="C28" s="1055"/>
      <c r="D28" s="1055"/>
      <c r="E28" s="1055"/>
      <c r="F28" s="1056"/>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54"/>
      <c r="B29" s="1055"/>
      <c r="C29" s="1055"/>
      <c r="D29" s="1055"/>
      <c r="E29" s="1055"/>
      <c r="F29" s="1056"/>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4"/>
      <c r="B30" s="1055"/>
      <c r="C30" s="1055"/>
      <c r="D30" s="1055"/>
      <c r="E30" s="1055"/>
      <c r="F30" s="1056"/>
      <c r="G30" s="670"/>
      <c r="H30" s="671"/>
      <c r="I30" s="671"/>
      <c r="J30" s="671"/>
      <c r="K30" s="672"/>
      <c r="L30" s="664"/>
      <c r="M30" s="665"/>
      <c r="N30" s="665"/>
      <c r="O30" s="665"/>
      <c r="P30" s="665"/>
      <c r="Q30" s="665"/>
      <c r="R30" s="665"/>
      <c r="S30" s="665"/>
      <c r="T30" s="665"/>
      <c r="U30" s="665"/>
      <c r="V30" s="665"/>
      <c r="W30" s="665"/>
      <c r="X30" s="666"/>
      <c r="Y30" s="388"/>
      <c r="Z30" s="389"/>
      <c r="AA30" s="389"/>
      <c r="AB30" s="808"/>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4"/>
      <c r="B31" s="1055"/>
      <c r="C31" s="1055"/>
      <c r="D31" s="1055"/>
      <c r="E31" s="1055"/>
      <c r="F31" s="105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4"/>
      <c r="B32" s="1055"/>
      <c r="C32" s="1055"/>
      <c r="D32" s="1055"/>
      <c r="E32" s="1055"/>
      <c r="F32" s="105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4"/>
      <c r="B33" s="1055"/>
      <c r="C33" s="1055"/>
      <c r="D33" s="1055"/>
      <c r="E33" s="1055"/>
      <c r="F33" s="105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4"/>
      <c r="B34" s="1055"/>
      <c r="C34" s="1055"/>
      <c r="D34" s="1055"/>
      <c r="E34" s="1055"/>
      <c r="F34" s="105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4"/>
      <c r="B35" s="1055"/>
      <c r="C35" s="1055"/>
      <c r="D35" s="1055"/>
      <c r="E35" s="1055"/>
      <c r="F35" s="105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4"/>
      <c r="B36" s="1055"/>
      <c r="C36" s="1055"/>
      <c r="D36" s="1055"/>
      <c r="E36" s="1055"/>
      <c r="F36" s="105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4"/>
      <c r="B37" s="1055"/>
      <c r="C37" s="1055"/>
      <c r="D37" s="1055"/>
      <c r="E37" s="1055"/>
      <c r="F37" s="105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4"/>
      <c r="B38" s="1055"/>
      <c r="C38" s="1055"/>
      <c r="D38" s="1055"/>
      <c r="E38" s="1055"/>
      <c r="F38" s="105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4"/>
      <c r="B39" s="1055"/>
      <c r="C39" s="1055"/>
      <c r="D39" s="1055"/>
      <c r="E39" s="1055"/>
      <c r="F39" s="105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4"/>
      <c r="B40" s="1055"/>
      <c r="C40" s="1055"/>
      <c r="D40" s="1055"/>
      <c r="E40" s="1055"/>
      <c r="F40" s="1056"/>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4"/>
      <c r="B41" s="1055"/>
      <c r="C41" s="1055"/>
      <c r="D41" s="1055"/>
      <c r="E41" s="1055"/>
      <c r="F41" s="1056"/>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54"/>
      <c r="B42" s="1055"/>
      <c r="C42" s="1055"/>
      <c r="D42" s="1055"/>
      <c r="E42" s="1055"/>
      <c r="F42" s="1056"/>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4"/>
      <c r="B43" s="1055"/>
      <c r="C43" s="1055"/>
      <c r="D43" s="1055"/>
      <c r="E43" s="1055"/>
      <c r="F43" s="1056"/>
      <c r="G43" s="670"/>
      <c r="H43" s="671"/>
      <c r="I43" s="671"/>
      <c r="J43" s="671"/>
      <c r="K43" s="672"/>
      <c r="L43" s="664"/>
      <c r="M43" s="665"/>
      <c r="N43" s="665"/>
      <c r="O43" s="665"/>
      <c r="P43" s="665"/>
      <c r="Q43" s="665"/>
      <c r="R43" s="665"/>
      <c r="S43" s="665"/>
      <c r="T43" s="665"/>
      <c r="U43" s="665"/>
      <c r="V43" s="665"/>
      <c r="W43" s="665"/>
      <c r="X43" s="666"/>
      <c r="Y43" s="388"/>
      <c r="Z43" s="389"/>
      <c r="AA43" s="389"/>
      <c r="AB43" s="808"/>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4"/>
      <c r="B44" s="1055"/>
      <c r="C44" s="1055"/>
      <c r="D44" s="1055"/>
      <c r="E44" s="1055"/>
      <c r="F44" s="105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4"/>
      <c r="B45" s="1055"/>
      <c r="C45" s="1055"/>
      <c r="D45" s="1055"/>
      <c r="E45" s="1055"/>
      <c r="F45" s="105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4"/>
      <c r="B46" s="1055"/>
      <c r="C46" s="1055"/>
      <c r="D46" s="1055"/>
      <c r="E46" s="1055"/>
      <c r="F46" s="105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4"/>
      <c r="B47" s="1055"/>
      <c r="C47" s="1055"/>
      <c r="D47" s="1055"/>
      <c r="E47" s="1055"/>
      <c r="F47" s="105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4"/>
      <c r="B48" s="1055"/>
      <c r="C48" s="1055"/>
      <c r="D48" s="1055"/>
      <c r="E48" s="1055"/>
      <c r="F48" s="105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4"/>
      <c r="B49" s="1055"/>
      <c r="C49" s="1055"/>
      <c r="D49" s="1055"/>
      <c r="E49" s="1055"/>
      <c r="F49" s="105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4"/>
      <c r="B50" s="1055"/>
      <c r="C50" s="1055"/>
      <c r="D50" s="1055"/>
      <c r="E50" s="1055"/>
      <c r="F50" s="105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4"/>
      <c r="B51" s="1055"/>
      <c r="C51" s="1055"/>
      <c r="D51" s="1055"/>
      <c r="E51" s="1055"/>
      <c r="F51" s="105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4"/>
      <c r="B52" s="1055"/>
      <c r="C52" s="1055"/>
      <c r="D52" s="1055"/>
      <c r="E52" s="1055"/>
      <c r="F52" s="105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54"/>
      <c r="B56" s="1055"/>
      <c r="C56" s="1055"/>
      <c r="D56" s="1055"/>
      <c r="E56" s="1055"/>
      <c r="F56" s="1056"/>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4"/>
      <c r="B57" s="1055"/>
      <c r="C57" s="1055"/>
      <c r="D57" s="1055"/>
      <c r="E57" s="1055"/>
      <c r="F57" s="1056"/>
      <c r="G57" s="670"/>
      <c r="H57" s="671"/>
      <c r="I57" s="671"/>
      <c r="J57" s="671"/>
      <c r="K57" s="672"/>
      <c r="L57" s="664"/>
      <c r="M57" s="665"/>
      <c r="N57" s="665"/>
      <c r="O57" s="665"/>
      <c r="P57" s="665"/>
      <c r="Q57" s="665"/>
      <c r="R57" s="665"/>
      <c r="S57" s="665"/>
      <c r="T57" s="665"/>
      <c r="U57" s="665"/>
      <c r="V57" s="665"/>
      <c r="W57" s="665"/>
      <c r="X57" s="666"/>
      <c r="Y57" s="388"/>
      <c r="Z57" s="389"/>
      <c r="AA57" s="389"/>
      <c r="AB57" s="808"/>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4"/>
      <c r="B58" s="1055"/>
      <c r="C58" s="1055"/>
      <c r="D58" s="1055"/>
      <c r="E58" s="1055"/>
      <c r="F58" s="105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4"/>
      <c r="B59" s="1055"/>
      <c r="C59" s="1055"/>
      <c r="D59" s="1055"/>
      <c r="E59" s="1055"/>
      <c r="F59" s="105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4"/>
      <c r="B60" s="1055"/>
      <c r="C60" s="1055"/>
      <c r="D60" s="1055"/>
      <c r="E60" s="1055"/>
      <c r="F60" s="105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4"/>
      <c r="B61" s="1055"/>
      <c r="C61" s="1055"/>
      <c r="D61" s="1055"/>
      <c r="E61" s="1055"/>
      <c r="F61" s="105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4"/>
      <c r="B62" s="1055"/>
      <c r="C62" s="1055"/>
      <c r="D62" s="1055"/>
      <c r="E62" s="1055"/>
      <c r="F62" s="105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4"/>
      <c r="B63" s="1055"/>
      <c r="C63" s="1055"/>
      <c r="D63" s="1055"/>
      <c r="E63" s="1055"/>
      <c r="F63" s="105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4"/>
      <c r="B64" s="1055"/>
      <c r="C64" s="1055"/>
      <c r="D64" s="1055"/>
      <c r="E64" s="1055"/>
      <c r="F64" s="105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4"/>
      <c r="B65" s="1055"/>
      <c r="C65" s="1055"/>
      <c r="D65" s="1055"/>
      <c r="E65" s="1055"/>
      <c r="F65" s="105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4"/>
      <c r="B66" s="1055"/>
      <c r="C66" s="1055"/>
      <c r="D66" s="1055"/>
      <c r="E66" s="1055"/>
      <c r="F66" s="105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4"/>
      <c r="B67" s="1055"/>
      <c r="C67" s="1055"/>
      <c r="D67" s="1055"/>
      <c r="E67" s="1055"/>
      <c r="F67" s="1056"/>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4"/>
      <c r="B68" s="1055"/>
      <c r="C68" s="1055"/>
      <c r="D68" s="1055"/>
      <c r="E68" s="1055"/>
      <c r="F68" s="1056"/>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54"/>
      <c r="B69" s="1055"/>
      <c r="C69" s="1055"/>
      <c r="D69" s="1055"/>
      <c r="E69" s="1055"/>
      <c r="F69" s="1056"/>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4"/>
      <c r="B70" s="1055"/>
      <c r="C70" s="1055"/>
      <c r="D70" s="1055"/>
      <c r="E70" s="1055"/>
      <c r="F70" s="1056"/>
      <c r="G70" s="670"/>
      <c r="H70" s="671"/>
      <c r="I70" s="671"/>
      <c r="J70" s="671"/>
      <c r="K70" s="672"/>
      <c r="L70" s="664"/>
      <c r="M70" s="665"/>
      <c r="N70" s="665"/>
      <c r="O70" s="665"/>
      <c r="P70" s="665"/>
      <c r="Q70" s="665"/>
      <c r="R70" s="665"/>
      <c r="S70" s="665"/>
      <c r="T70" s="665"/>
      <c r="U70" s="665"/>
      <c r="V70" s="665"/>
      <c r="W70" s="665"/>
      <c r="X70" s="666"/>
      <c r="Y70" s="388"/>
      <c r="Z70" s="389"/>
      <c r="AA70" s="389"/>
      <c r="AB70" s="808"/>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4"/>
      <c r="B71" s="1055"/>
      <c r="C71" s="1055"/>
      <c r="D71" s="1055"/>
      <c r="E71" s="1055"/>
      <c r="F71" s="105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4"/>
      <c r="B72" s="1055"/>
      <c r="C72" s="1055"/>
      <c r="D72" s="1055"/>
      <c r="E72" s="1055"/>
      <c r="F72" s="105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4"/>
      <c r="B73" s="1055"/>
      <c r="C73" s="1055"/>
      <c r="D73" s="1055"/>
      <c r="E73" s="1055"/>
      <c r="F73" s="105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4"/>
      <c r="B74" s="1055"/>
      <c r="C74" s="1055"/>
      <c r="D74" s="1055"/>
      <c r="E74" s="1055"/>
      <c r="F74" s="105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4"/>
      <c r="B75" s="1055"/>
      <c r="C75" s="1055"/>
      <c r="D75" s="1055"/>
      <c r="E75" s="1055"/>
      <c r="F75" s="105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4"/>
      <c r="B76" s="1055"/>
      <c r="C76" s="1055"/>
      <c r="D76" s="1055"/>
      <c r="E76" s="1055"/>
      <c r="F76" s="105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4"/>
      <c r="B77" s="1055"/>
      <c r="C77" s="1055"/>
      <c r="D77" s="1055"/>
      <c r="E77" s="1055"/>
      <c r="F77" s="105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4"/>
      <c r="B78" s="1055"/>
      <c r="C78" s="1055"/>
      <c r="D78" s="1055"/>
      <c r="E78" s="1055"/>
      <c r="F78" s="105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4"/>
      <c r="B79" s="1055"/>
      <c r="C79" s="1055"/>
      <c r="D79" s="1055"/>
      <c r="E79" s="1055"/>
      <c r="F79" s="105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4"/>
      <c r="B80" s="1055"/>
      <c r="C80" s="1055"/>
      <c r="D80" s="1055"/>
      <c r="E80" s="1055"/>
      <c r="F80" s="1056"/>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4"/>
      <c r="B81" s="1055"/>
      <c r="C81" s="1055"/>
      <c r="D81" s="1055"/>
      <c r="E81" s="1055"/>
      <c r="F81" s="1056"/>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54"/>
      <c r="B82" s="1055"/>
      <c r="C82" s="1055"/>
      <c r="D82" s="1055"/>
      <c r="E82" s="1055"/>
      <c r="F82" s="1056"/>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4"/>
      <c r="B83" s="1055"/>
      <c r="C83" s="1055"/>
      <c r="D83" s="1055"/>
      <c r="E83" s="1055"/>
      <c r="F83" s="1056"/>
      <c r="G83" s="670"/>
      <c r="H83" s="671"/>
      <c r="I83" s="671"/>
      <c r="J83" s="671"/>
      <c r="K83" s="672"/>
      <c r="L83" s="664"/>
      <c r="M83" s="665"/>
      <c r="N83" s="665"/>
      <c r="O83" s="665"/>
      <c r="P83" s="665"/>
      <c r="Q83" s="665"/>
      <c r="R83" s="665"/>
      <c r="S83" s="665"/>
      <c r="T83" s="665"/>
      <c r="U83" s="665"/>
      <c r="V83" s="665"/>
      <c r="W83" s="665"/>
      <c r="X83" s="666"/>
      <c r="Y83" s="388"/>
      <c r="Z83" s="389"/>
      <c r="AA83" s="389"/>
      <c r="AB83" s="808"/>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4"/>
      <c r="B84" s="1055"/>
      <c r="C84" s="1055"/>
      <c r="D84" s="1055"/>
      <c r="E84" s="1055"/>
      <c r="F84" s="105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4"/>
      <c r="B85" s="1055"/>
      <c r="C85" s="1055"/>
      <c r="D85" s="1055"/>
      <c r="E85" s="1055"/>
      <c r="F85" s="105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4"/>
      <c r="B86" s="1055"/>
      <c r="C86" s="1055"/>
      <c r="D86" s="1055"/>
      <c r="E86" s="1055"/>
      <c r="F86" s="105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4"/>
      <c r="B87" s="1055"/>
      <c r="C87" s="1055"/>
      <c r="D87" s="1055"/>
      <c r="E87" s="1055"/>
      <c r="F87" s="105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4"/>
      <c r="B88" s="1055"/>
      <c r="C88" s="1055"/>
      <c r="D88" s="1055"/>
      <c r="E88" s="1055"/>
      <c r="F88" s="105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4"/>
      <c r="B89" s="1055"/>
      <c r="C89" s="1055"/>
      <c r="D89" s="1055"/>
      <c r="E89" s="1055"/>
      <c r="F89" s="105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4"/>
      <c r="B90" s="1055"/>
      <c r="C90" s="1055"/>
      <c r="D90" s="1055"/>
      <c r="E90" s="1055"/>
      <c r="F90" s="105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4"/>
      <c r="B91" s="1055"/>
      <c r="C91" s="1055"/>
      <c r="D91" s="1055"/>
      <c r="E91" s="1055"/>
      <c r="F91" s="105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4"/>
      <c r="B92" s="1055"/>
      <c r="C92" s="1055"/>
      <c r="D92" s="1055"/>
      <c r="E92" s="1055"/>
      <c r="F92" s="105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4"/>
      <c r="B93" s="1055"/>
      <c r="C93" s="1055"/>
      <c r="D93" s="1055"/>
      <c r="E93" s="1055"/>
      <c r="F93" s="1056"/>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4"/>
      <c r="B94" s="1055"/>
      <c r="C94" s="1055"/>
      <c r="D94" s="1055"/>
      <c r="E94" s="1055"/>
      <c r="F94" s="1056"/>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54"/>
      <c r="B95" s="1055"/>
      <c r="C95" s="1055"/>
      <c r="D95" s="1055"/>
      <c r="E95" s="1055"/>
      <c r="F95" s="1056"/>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4"/>
      <c r="B96" s="1055"/>
      <c r="C96" s="1055"/>
      <c r="D96" s="1055"/>
      <c r="E96" s="1055"/>
      <c r="F96" s="1056"/>
      <c r="G96" s="670"/>
      <c r="H96" s="671"/>
      <c r="I96" s="671"/>
      <c r="J96" s="671"/>
      <c r="K96" s="672"/>
      <c r="L96" s="664"/>
      <c r="M96" s="665"/>
      <c r="N96" s="665"/>
      <c r="O96" s="665"/>
      <c r="P96" s="665"/>
      <c r="Q96" s="665"/>
      <c r="R96" s="665"/>
      <c r="S96" s="665"/>
      <c r="T96" s="665"/>
      <c r="U96" s="665"/>
      <c r="V96" s="665"/>
      <c r="W96" s="665"/>
      <c r="X96" s="666"/>
      <c r="Y96" s="388"/>
      <c r="Z96" s="389"/>
      <c r="AA96" s="389"/>
      <c r="AB96" s="808"/>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4"/>
      <c r="B97" s="1055"/>
      <c r="C97" s="1055"/>
      <c r="D97" s="1055"/>
      <c r="E97" s="1055"/>
      <c r="F97" s="105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4"/>
      <c r="B98" s="1055"/>
      <c r="C98" s="1055"/>
      <c r="D98" s="1055"/>
      <c r="E98" s="1055"/>
      <c r="F98" s="105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4"/>
      <c r="B99" s="1055"/>
      <c r="C99" s="1055"/>
      <c r="D99" s="1055"/>
      <c r="E99" s="1055"/>
      <c r="F99" s="105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4"/>
      <c r="B100" s="1055"/>
      <c r="C100" s="1055"/>
      <c r="D100" s="1055"/>
      <c r="E100" s="1055"/>
      <c r="F100" s="105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4"/>
      <c r="B101" s="1055"/>
      <c r="C101" s="1055"/>
      <c r="D101" s="1055"/>
      <c r="E101" s="1055"/>
      <c r="F101" s="105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4"/>
      <c r="B102" s="1055"/>
      <c r="C102" s="1055"/>
      <c r="D102" s="1055"/>
      <c r="E102" s="1055"/>
      <c r="F102" s="105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4"/>
      <c r="B103" s="1055"/>
      <c r="C103" s="1055"/>
      <c r="D103" s="1055"/>
      <c r="E103" s="1055"/>
      <c r="F103" s="105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4"/>
      <c r="B104" s="1055"/>
      <c r="C104" s="1055"/>
      <c r="D104" s="1055"/>
      <c r="E104" s="1055"/>
      <c r="F104" s="105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4"/>
      <c r="B105" s="1055"/>
      <c r="C105" s="1055"/>
      <c r="D105" s="1055"/>
      <c r="E105" s="1055"/>
      <c r="F105" s="105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54"/>
      <c r="B109" s="1055"/>
      <c r="C109" s="1055"/>
      <c r="D109" s="1055"/>
      <c r="E109" s="1055"/>
      <c r="F109" s="1056"/>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4"/>
      <c r="B110" s="1055"/>
      <c r="C110" s="1055"/>
      <c r="D110" s="1055"/>
      <c r="E110" s="1055"/>
      <c r="F110" s="1056"/>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8"/>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4"/>
      <c r="B111" s="1055"/>
      <c r="C111" s="1055"/>
      <c r="D111" s="1055"/>
      <c r="E111" s="1055"/>
      <c r="F111" s="105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4"/>
      <c r="B112" s="1055"/>
      <c r="C112" s="1055"/>
      <c r="D112" s="1055"/>
      <c r="E112" s="1055"/>
      <c r="F112" s="105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4"/>
      <c r="B113" s="1055"/>
      <c r="C113" s="1055"/>
      <c r="D113" s="1055"/>
      <c r="E113" s="1055"/>
      <c r="F113" s="105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4"/>
      <c r="B114" s="1055"/>
      <c r="C114" s="1055"/>
      <c r="D114" s="1055"/>
      <c r="E114" s="1055"/>
      <c r="F114" s="105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4"/>
      <c r="B115" s="1055"/>
      <c r="C115" s="1055"/>
      <c r="D115" s="1055"/>
      <c r="E115" s="1055"/>
      <c r="F115" s="105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4"/>
      <c r="B116" s="1055"/>
      <c r="C116" s="1055"/>
      <c r="D116" s="1055"/>
      <c r="E116" s="1055"/>
      <c r="F116" s="105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4"/>
      <c r="B117" s="1055"/>
      <c r="C117" s="1055"/>
      <c r="D117" s="1055"/>
      <c r="E117" s="1055"/>
      <c r="F117" s="105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4"/>
      <c r="B118" s="1055"/>
      <c r="C118" s="1055"/>
      <c r="D118" s="1055"/>
      <c r="E118" s="1055"/>
      <c r="F118" s="105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4"/>
      <c r="B119" s="1055"/>
      <c r="C119" s="1055"/>
      <c r="D119" s="1055"/>
      <c r="E119" s="1055"/>
      <c r="F119" s="105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4"/>
      <c r="B120" s="1055"/>
      <c r="C120" s="1055"/>
      <c r="D120" s="1055"/>
      <c r="E120" s="1055"/>
      <c r="F120" s="1056"/>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4"/>
      <c r="B121" s="1055"/>
      <c r="C121" s="1055"/>
      <c r="D121" s="1055"/>
      <c r="E121" s="1055"/>
      <c r="F121" s="1056"/>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54"/>
      <c r="B122" s="1055"/>
      <c r="C122" s="1055"/>
      <c r="D122" s="1055"/>
      <c r="E122" s="1055"/>
      <c r="F122" s="1056"/>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4"/>
      <c r="B123" s="1055"/>
      <c r="C123" s="1055"/>
      <c r="D123" s="1055"/>
      <c r="E123" s="1055"/>
      <c r="F123" s="1056"/>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8"/>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4"/>
      <c r="B124" s="1055"/>
      <c r="C124" s="1055"/>
      <c r="D124" s="1055"/>
      <c r="E124" s="1055"/>
      <c r="F124" s="105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4"/>
      <c r="B125" s="1055"/>
      <c r="C125" s="1055"/>
      <c r="D125" s="1055"/>
      <c r="E125" s="1055"/>
      <c r="F125" s="105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4"/>
      <c r="B126" s="1055"/>
      <c r="C126" s="1055"/>
      <c r="D126" s="1055"/>
      <c r="E126" s="1055"/>
      <c r="F126" s="105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4"/>
      <c r="B127" s="1055"/>
      <c r="C127" s="1055"/>
      <c r="D127" s="1055"/>
      <c r="E127" s="1055"/>
      <c r="F127" s="105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4"/>
      <c r="B128" s="1055"/>
      <c r="C128" s="1055"/>
      <c r="D128" s="1055"/>
      <c r="E128" s="1055"/>
      <c r="F128" s="105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4"/>
      <c r="B129" s="1055"/>
      <c r="C129" s="1055"/>
      <c r="D129" s="1055"/>
      <c r="E129" s="1055"/>
      <c r="F129" s="105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4"/>
      <c r="B130" s="1055"/>
      <c r="C130" s="1055"/>
      <c r="D130" s="1055"/>
      <c r="E130" s="1055"/>
      <c r="F130" s="105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4"/>
      <c r="B131" s="1055"/>
      <c r="C131" s="1055"/>
      <c r="D131" s="1055"/>
      <c r="E131" s="1055"/>
      <c r="F131" s="105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4"/>
      <c r="B132" s="1055"/>
      <c r="C132" s="1055"/>
      <c r="D132" s="1055"/>
      <c r="E132" s="1055"/>
      <c r="F132" s="105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4"/>
      <c r="B133" s="1055"/>
      <c r="C133" s="1055"/>
      <c r="D133" s="1055"/>
      <c r="E133" s="1055"/>
      <c r="F133" s="1056"/>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4"/>
      <c r="B134" s="1055"/>
      <c r="C134" s="1055"/>
      <c r="D134" s="1055"/>
      <c r="E134" s="1055"/>
      <c r="F134" s="1056"/>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54"/>
      <c r="B135" s="1055"/>
      <c r="C135" s="1055"/>
      <c r="D135" s="1055"/>
      <c r="E135" s="1055"/>
      <c r="F135" s="1056"/>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4"/>
      <c r="B136" s="1055"/>
      <c r="C136" s="1055"/>
      <c r="D136" s="1055"/>
      <c r="E136" s="1055"/>
      <c r="F136" s="1056"/>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8"/>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4"/>
      <c r="B137" s="1055"/>
      <c r="C137" s="1055"/>
      <c r="D137" s="1055"/>
      <c r="E137" s="1055"/>
      <c r="F137" s="105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4"/>
      <c r="B138" s="1055"/>
      <c r="C138" s="1055"/>
      <c r="D138" s="1055"/>
      <c r="E138" s="1055"/>
      <c r="F138" s="105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4"/>
      <c r="B139" s="1055"/>
      <c r="C139" s="1055"/>
      <c r="D139" s="1055"/>
      <c r="E139" s="1055"/>
      <c r="F139" s="105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4"/>
      <c r="B140" s="1055"/>
      <c r="C140" s="1055"/>
      <c r="D140" s="1055"/>
      <c r="E140" s="1055"/>
      <c r="F140" s="105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4"/>
      <c r="B141" s="1055"/>
      <c r="C141" s="1055"/>
      <c r="D141" s="1055"/>
      <c r="E141" s="1055"/>
      <c r="F141" s="105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4"/>
      <c r="B142" s="1055"/>
      <c r="C142" s="1055"/>
      <c r="D142" s="1055"/>
      <c r="E142" s="1055"/>
      <c r="F142" s="105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4"/>
      <c r="B143" s="1055"/>
      <c r="C143" s="1055"/>
      <c r="D143" s="1055"/>
      <c r="E143" s="1055"/>
      <c r="F143" s="105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4"/>
      <c r="B144" s="1055"/>
      <c r="C144" s="1055"/>
      <c r="D144" s="1055"/>
      <c r="E144" s="1055"/>
      <c r="F144" s="105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4"/>
      <c r="B145" s="1055"/>
      <c r="C145" s="1055"/>
      <c r="D145" s="1055"/>
      <c r="E145" s="1055"/>
      <c r="F145" s="105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4"/>
      <c r="B146" s="1055"/>
      <c r="C146" s="1055"/>
      <c r="D146" s="1055"/>
      <c r="E146" s="1055"/>
      <c r="F146" s="1056"/>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4"/>
      <c r="B147" s="1055"/>
      <c r="C147" s="1055"/>
      <c r="D147" s="1055"/>
      <c r="E147" s="1055"/>
      <c r="F147" s="1056"/>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54"/>
      <c r="B148" s="1055"/>
      <c r="C148" s="1055"/>
      <c r="D148" s="1055"/>
      <c r="E148" s="1055"/>
      <c r="F148" s="1056"/>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4"/>
      <c r="B149" s="1055"/>
      <c r="C149" s="1055"/>
      <c r="D149" s="1055"/>
      <c r="E149" s="1055"/>
      <c r="F149" s="1056"/>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8"/>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4"/>
      <c r="B150" s="1055"/>
      <c r="C150" s="1055"/>
      <c r="D150" s="1055"/>
      <c r="E150" s="1055"/>
      <c r="F150" s="105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4"/>
      <c r="B151" s="1055"/>
      <c r="C151" s="1055"/>
      <c r="D151" s="1055"/>
      <c r="E151" s="1055"/>
      <c r="F151" s="105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4"/>
      <c r="B152" s="1055"/>
      <c r="C152" s="1055"/>
      <c r="D152" s="1055"/>
      <c r="E152" s="1055"/>
      <c r="F152" s="105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4"/>
      <c r="B153" s="1055"/>
      <c r="C153" s="1055"/>
      <c r="D153" s="1055"/>
      <c r="E153" s="1055"/>
      <c r="F153" s="105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4"/>
      <c r="B154" s="1055"/>
      <c r="C154" s="1055"/>
      <c r="D154" s="1055"/>
      <c r="E154" s="1055"/>
      <c r="F154" s="105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4"/>
      <c r="B155" s="1055"/>
      <c r="C155" s="1055"/>
      <c r="D155" s="1055"/>
      <c r="E155" s="1055"/>
      <c r="F155" s="105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4"/>
      <c r="B156" s="1055"/>
      <c r="C156" s="1055"/>
      <c r="D156" s="1055"/>
      <c r="E156" s="1055"/>
      <c r="F156" s="105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4"/>
      <c r="B157" s="1055"/>
      <c r="C157" s="1055"/>
      <c r="D157" s="1055"/>
      <c r="E157" s="1055"/>
      <c r="F157" s="105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4"/>
      <c r="B158" s="1055"/>
      <c r="C158" s="1055"/>
      <c r="D158" s="1055"/>
      <c r="E158" s="1055"/>
      <c r="F158" s="105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54"/>
      <c r="B162" s="1055"/>
      <c r="C162" s="1055"/>
      <c r="D162" s="1055"/>
      <c r="E162" s="1055"/>
      <c r="F162" s="1056"/>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4"/>
      <c r="B163" s="1055"/>
      <c r="C163" s="1055"/>
      <c r="D163" s="1055"/>
      <c r="E163" s="1055"/>
      <c r="F163" s="1056"/>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8"/>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4"/>
      <c r="B164" s="1055"/>
      <c r="C164" s="1055"/>
      <c r="D164" s="1055"/>
      <c r="E164" s="1055"/>
      <c r="F164" s="105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4"/>
      <c r="B165" s="1055"/>
      <c r="C165" s="1055"/>
      <c r="D165" s="1055"/>
      <c r="E165" s="1055"/>
      <c r="F165" s="105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4"/>
      <c r="B166" s="1055"/>
      <c r="C166" s="1055"/>
      <c r="D166" s="1055"/>
      <c r="E166" s="1055"/>
      <c r="F166" s="105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4"/>
      <c r="B167" s="1055"/>
      <c r="C167" s="1055"/>
      <c r="D167" s="1055"/>
      <c r="E167" s="1055"/>
      <c r="F167" s="105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4"/>
      <c r="B168" s="1055"/>
      <c r="C168" s="1055"/>
      <c r="D168" s="1055"/>
      <c r="E168" s="1055"/>
      <c r="F168" s="105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4"/>
      <c r="B169" s="1055"/>
      <c r="C169" s="1055"/>
      <c r="D169" s="1055"/>
      <c r="E169" s="1055"/>
      <c r="F169" s="105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4"/>
      <c r="B170" s="1055"/>
      <c r="C170" s="1055"/>
      <c r="D170" s="1055"/>
      <c r="E170" s="1055"/>
      <c r="F170" s="105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4"/>
      <c r="B171" s="1055"/>
      <c r="C171" s="1055"/>
      <c r="D171" s="1055"/>
      <c r="E171" s="1055"/>
      <c r="F171" s="105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4"/>
      <c r="B172" s="1055"/>
      <c r="C172" s="1055"/>
      <c r="D172" s="1055"/>
      <c r="E172" s="1055"/>
      <c r="F172" s="105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4"/>
      <c r="B173" s="1055"/>
      <c r="C173" s="1055"/>
      <c r="D173" s="1055"/>
      <c r="E173" s="1055"/>
      <c r="F173" s="1056"/>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4"/>
      <c r="B174" s="1055"/>
      <c r="C174" s="1055"/>
      <c r="D174" s="1055"/>
      <c r="E174" s="1055"/>
      <c r="F174" s="1056"/>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54"/>
      <c r="B175" s="1055"/>
      <c r="C175" s="1055"/>
      <c r="D175" s="1055"/>
      <c r="E175" s="1055"/>
      <c r="F175" s="1056"/>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4"/>
      <c r="B176" s="1055"/>
      <c r="C176" s="1055"/>
      <c r="D176" s="1055"/>
      <c r="E176" s="1055"/>
      <c r="F176" s="1056"/>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8"/>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4"/>
      <c r="B177" s="1055"/>
      <c r="C177" s="1055"/>
      <c r="D177" s="1055"/>
      <c r="E177" s="1055"/>
      <c r="F177" s="105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4"/>
      <c r="B178" s="1055"/>
      <c r="C178" s="1055"/>
      <c r="D178" s="1055"/>
      <c r="E178" s="1055"/>
      <c r="F178" s="105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4"/>
      <c r="B179" s="1055"/>
      <c r="C179" s="1055"/>
      <c r="D179" s="1055"/>
      <c r="E179" s="1055"/>
      <c r="F179" s="105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4"/>
      <c r="B180" s="1055"/>
      <c r="C180" s="1055"/>
      <c r="D180" s="1055"/>
      <c r="E180" s="1055"/>
      <c r="F180" s="105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4"/>
      <c r="B181" s="1055"/>
      <c r="C181" s="1055"/>
      <c r="D181" s="1055"/>
      <c r="E181" s="1055"/>
      <c r="F181" s="105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4"/>
      <c r="B182" s="1055"/>
      <c r="C182" s="1055"/>
      <c r="D182" s="1055"/>
      <c r="E182" s="1055"/>
      <c r="F182" s="105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4"/>
      <c r="B183" s="1055"/>
      <c r="C183" s="1055"/>
      <c r="D183" s="1055"/>
      <c r="E183" s="1055"/>
      <c r="F183" s="105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4"/>
      <c r="B184" s="1055"/>
      <c r="C184" s="1055"/>
      <c r="D184" s="1055"/>
      <c r="E184" s="1055"/>
      <c r="F184" s="105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4"/>
      <c r="B185" s="1055"/>
      <c r="C185" s="1055"/>
      <c r="D185" s="1055"/>
      <c r="E185" s="1055"/>
      <c r="F185" s="105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4"/>
      <c r="B186" s="1055"/>
      <c r="C186" s="1055"/>
      <c r="D186" s="1055"/>
      <c r="E186" s="1055"/>
      <c r="F186" s="1056"/>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4"/>
      <c r="B187" s="1055"/>
      <c r="C187" s="1055"/>
      <c r="D187" s="1055"/>
      <c r="E187" s="1055"/>
      <c r="F187" s="1056"/>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54"/>
      <c r="B188" s="1055"/>
      <c r="C188" s="1055"/>
      <c r="D188" s="1055"/>
      <c r="E188" s="1055"/>
      <c r="F188" s="1056"/>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4"/>
      <c r="B189" s="1055"/>
      <c r="C189" s="1055"/>
      <c r="D189" s="1055"/>
      <c r="E189" s="1055"/>
      <c r="F189" s="1056"/>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8"/>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4"/>
      <c r="B190" s="1055"/>
      <c r="C190" s="1055"/>
      <c r="D190" s="1055"/>
      <c r="E190" s="1055"/>
      <c r="F190" s="105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4"/>
      <c r="B191" s="1055"/>
      <c r="C191" s="1055"/>
      <c r="D191" s="1055"/>
      <c r="E191" s="1055"/>
      <c r="F191" s="105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4"/>
      <c r="B192" s="1055"/>
      <c r="C192" s="1055"/>
      <c r="D192" s="1055"/>
      <c r="E192" s="1055"/>
      <c r="F192" s="105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4"/>
      <c r="B193" s="1055"/>
      <c r="C193" s="1055"/>
      <c r="D193" s="1055"/>
      <c r="E193" s="1055"/>
      <c r="F193" s="105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4"/>
      <c r="B194" s="1055"/>
      <c r="C194" s="1055"/>
      <c r="D194" s="1055"/>
      <c r="E194" s="1055"/>
      <c r="F194" s="105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4"/>
      <c r="B195" s="1055"/>
      <c r="C195" s="1055"/>
      <c r="D195" s="1055"/>
      <c r="E195" s="1055"/>
      <c r="F195" s="105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4"/>
      <c r="B196" s="1055"/>
      <c r="C196" s="1055"/>
      <c r="D196" s="1055"/>
      <c r="E196" s="1055"/>
      <c r="F196" s="105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4"/>
      <c r="B197" s="1055"/>
      <c r="C197" s="1055"/>
      <c r="D197" s="1055"/>
      <c r="E197" s="1055"/>
      <c r="F197" s="105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4"/>
      <c r="B198" s="1055"/>
      <c r="C198" s="1055"/>
      <c r="D198" s="1055"/>
      <c r="E198" s="1055"/>
      <c r="F198" s="105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4"/>
      <c r="B199" s="1055"/>
      <c r="C199" s="1055"/>
      <c r="D199" s="1055"/>
      <c r="E199" s="1055"/>
      <c r="F199" s="1056"/>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4"/>
      <c r="B200" s="1055"/>
      <c r="C200" s="1055"/>
      <c r="D200" s="1055"/>
      <c r="E200" s="1055"/>
      <c r="F200" s="1056"/>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54"/>
      <c r="B201" s="1055"/>
      <c r="C201" s="1055"/>
      <c r="D201" s="1055"/>
      <c r="E201" s="1055"/>
      <c r="F201" s="1056"/>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4"/>
      <c r="B202" s="1055"/>
      <c r="C202" s="1055"/>
      <c r="D202" s="1055"/>
      <c r="E202" s="1055"/>
      <c r="F202" s="1056"/>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8"/>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4"/>
      <c r="B203" s="1055"/>
      <c r="C203" s="1055"/>
      <c r="D203" s="1055"/>
      <c r="E203" s="1055"/>
      <c r="F203" s="105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4"/>
      <c r="B204" s="1055"/>
      <c r="C204" s="1055"/>
      <c r="D204" s="1055"/>
      <c r="E204" s="1055"/>
      <c r="F204" s="105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4"/>
      <c r="B205" s="1055"/>
      <c r="C205" s="1055"/>
      <c r="D205" s="1055"/>
      <c r="E205" s="1055"/>
      <c r="F205" s="105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4"/>
      <c r="B206" s="1055"/>
      <c r="C206" s="1055"/>
      <c r="D206" s="1055"/>
      <c r="E206" s="1055"/>
      <c r="F206" s="105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4"/>
      <c r="B207" s="1055"/>
      <c r="C207" s="1055"/>
      <c r="D207" s="1055"/>
      <c r="E207" s="1055"/>
      <c r="F207" s="105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4"/>
      <c r="B208" s="1055"/>
      <c r="C208" s="1055"/>
      <c r="D208" s="1055"/>
      <c r="E208" s="1055"/>
      <c r="F208" s="105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4"/>
      <c r="B209" s="1055"/>
      <c r="C209" s="1055"/>
      <c r="D209" s="1055"/>
      <c r="E209" s="1055"/>
      <c r="F209" s="105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4"/>
      <c r="B210" s="1055"/>
      <c r="C210" s="1055"/>
      <c r="D210" s="1055"/>
      <c r="E210" s="1055"/>
      <c r="F210" s="105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4"/>
      <c r="B211" s="1055"/>
      <c r="C211" s="1055"/>
      <c r="D211" s="1055"/>
      <c r="E211" s="1055"/>
      <c r="F211" s="105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54"/>
      <c r="B215" s="1055"/>
      <c r="C215" s="1055"/>
      <c r="D215" s="1055"/>
      <c r="E215" s="1055"/>
      <c r="F215" s="1056"/>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4"/>
      <c r="B216" s="1055"/>
      <c r="C216" s="1055"/>
      <c r="D216" s="1055"/>
      <c r="E216" s="1055"/>
      <c r="F216" s="1056"/>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8"/>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4"/>
      <c r="B217" s="1055"/>
      <c r="C217" s="1055"/>
      <c r="D217" s="1055"/>
      <c r="E217" s="1055"/>
      <c r="F217" s="105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4"/>
      <c r="B218" s="1055"/>
      <c r="C218" s="1055"/>
      <c r="D218" s="1055"/>
      <c r="E218" s="1055"/>
      <c r="F218" s="105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4"/>
      <c r="B219" s="1055"/>
      <c r="C219" s="1055"/>
      <c r="D219" s="1055"/>
      <c r="E219" s="1055"/>
      <c r="F219" s="105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4"/>
      <c r="B220" s="1055"/>
      <c r="C220" s="1055"/>
      <c r="D220" s="1055"/>
      <c r="E220" s="1055"/>
      <c r="F220" s="105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4"/>
      <c r="B221" s="1055"/>
      <c r="C221" s="1055"/>
      <c r="D221" s="1055"/>
      <c r="E221" s="1055"/>
      <c r="F221" s="105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4"/>
      <c r="B222" s="1055"/>
      <c r="C222" s="1055"/>
      <c r="D222" s="1055"/>
      <c r="E222" s="1055"/>
      <c r="F222" s="105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4"/>
      <c r="B223" s="1055"/>
      <c r="C223" s="1055"/>
      <c r="D223" s="1055"/>
      <c r="E223" s="1055"/>
      <c r="F223" s="105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4"/>
      <c r="B224" s="1055"/>
      <c r="C224" s="1055"/>
      <c r="D224" s="1055"/>
      <c r="E224" s="1055"/>
      <c r="F224" s="105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4"/>
      <c r="B225" s="1055"/>
      <c r="C225" s="1055"/>
      <c r="D225" s="1055"/>
      <c r="E225" s="1055"/>
      <c r="F225" s="105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4"/>
      <c r="B226" s="1055"/>
      <c r="C226" s="1055"/>
      <c r="D226" s="1055"/>
      <c r="E226" s="1055"/>
      <c r="F226" s="1056"/>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4"/>
      <c r="B227" s="1055"/>
      <c r="C227" s="1055"/>
      <c r="D227" s="1055"/>
      <c r="E227" s="1055"/>
      <c r="F227" s="1056"/>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54"/>
      <c r="B228" s="1055"/>
      <c r="C228" s="1055"/>
      <c r="D228" s="1055"/>
      <c r="E228" s="1055"/>
      <c r="F228" s="1056"/>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4"/>
      <c r="B229" s="1055"/>
      <c r="C229" s="1055"/>
      <c r="D229" s="1055"/>
      <c r="E229" s="1055"/>
      <c r="F229" s="1056"/>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8"/>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4"/>
      <c r="B230" s="1055"/>
      <c r="C230" s="1055"/>
      <c r="D230" s="1055"/>
      <c r="E230" s="1055"/>
      <c r="F230" s="105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4"/>
      <c r="B231" s="1055"/>
      <c r="C231" s="1055"/>
      <c r="D231" s="1055"/>
      <c r="E231" s="1055"/>
      <c r="F231" s="105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4"/>
      <c r="B232" s="1055"/>
      <c r="C232" s="1055"/>
      <c r="D232" s="1055"/>
      <c r="E232" s="1055"/>
      <c r="F232" s="105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4"/>
      <c r="B233" s="1055"/>
      <c r="C233" s="1055"/>
      <c r="D233" s="1055"/>
      <c r="E233" s="1055"/>
      <c r="F233" s="105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4"/>
      <c r="B234" s="1055"/>
      <c r="C234" s="1055"/>
      <c r="D234" s="1055"/>
      <c r="E234" s="1055"/>
      <c r="F234" s="105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4"/>
      <c r="B235" s="1055"/>
      <c r="C235" s="1055"/>
      <c r="D235" s="1055"/>
      <c r="E235" s="1055"/>
      <c r="F235" s="105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4"/>
      <c r="B236" s="1055"/>
      <c r="C236" s="1055"/>
      <c r="D236" s="1055"/>
      <c r="E236" s="1055"/>
      <c r="F236" s="105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4"/>
      <c r="B237" s="1055"/>
      <c r="C237" s="1055"/>
      <c r="D237" s="1055"/>
      <c r="E237" s="1055"/>
      <c r="F237" s="105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4"/>
      <c r="B238" s="1055"/>
      <c r="C238" s="1055"/>
      <c r="D238" s="1055"/>
      <c r="E238" s="1055"/>
      <c r="F238" s="105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4"/>
      <c r="B239" s="1055"/>
      <c r="C239" s="1055"/>
      <c r="D239" s="1055"/>
      <c r="E239" s="1055"/>
      <c r="F239" s="1056"/>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4"/>
      <c r="B240" s="1055"/>
      <c r="C240" s="1055"/>
      <c r="D240" s="1055"/>
      <c r="E240" s="1055"/>
      <c r="F240" s="1056"/>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54"/>
      <c r="B241" s="1055"/>
      <c r="C241" s="1055"/>
      <c r="D241" s="1055"/>
      <c r="E241" s="1055"/>
      <c r="F241" s="1056"/>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4"/>
      <c r="B242" s="1055"/>
      <c r="C242" s="1055"/>
      <c r="D242" s="1055"/>
      <c r="E242" s="1055"/>
      <c r="F242" s="1056"/>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8"/>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4"/>
      <c r="B243" s="1055"/>
      <c r="C243" s="1055"/>
      <c r="D243" s="1055"/>
      <c r="E243" s="1055"/>
      <c r="F243" s="105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4"/>
      <c r="B244" s="1055"/>
      <c r="C244" s="1055"/>
      <c r="D244" s="1055"/>
      <c r="E244" s="1055"/>
      <c r="F244" s="105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4"/>
      <c r="B245" s="1055"/>
      <c r="C245" s="1055"/>
      <c r="D245" s="1055"/>
      <c r="E245" s="1055"/>
      <c r="F245" s="105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4"/>
      <c r="B246" s="1055"/>
      <c r="C246" s="1055"/>
      <c r="D246" s="1055"/>
      <c r="E246" s="1055"/>
      <c r="F246" s="105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4"/>
      <c r="B247" s="1055"/>
      <c r="C247" s="1055"/>
      <c r="D247" s="1055"/>
      <c r="E247" s="1055"/>
      <c r="F247" s="105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4"/>
      <c r="B248" s="1055"/>
      <c r="C248" s="1055"/>
      <c r="D248" s="1055"/>
      <c r="E248" s="1055"/>
      <c r="F248" s="105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4"/>
      <c r="B249" s="1055"/>
      <c r="C249" s="1055"/>
      <c r="D249" s="1055"/>
      <c r="E249" s="1055"/>
      <c r="F249" s="105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4"/>
      <c r="B250" s="1055"/>
      <c r="C250" s="1055"/>
      <c r="D250" s="1055"/>
      <c r="E250" s="1055"/>
      <c r="F250" s="105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4"/>
      <c r="B251" s="1055"/>
      <c r="C251" s="1055"/>
      <c r="D251" s="1055"/>
      <c r="E251" s="1055"/>
      <c r="F251" s="105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4"/>
      <c r="B252" s="1055"/>
      <c r="C252" s="1055"/>
      <c r="D252" s="1055"/>
      <c r="E252" s="1055"/>
      <c r="F252" s="1056"/>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4"/>
      <c r="B253" s="1055"/>
      <c r="C253" s="1055"/>
      <c r="D253" s="1055"/>
      <c r="E253" s="1055"/>
      <c r="F253" s="1056"/>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54"/>
      <c r="B254" s="1055"/>
      <c r="C254" s="1055"/>
      <c r="D254" s="1055"/>
      <c r="E254" s="1055"/>
      <c r="F254" s="1056"/>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4"/>
      <c r="B255" s="1055"/>
      <c r="C255" s="1055"/>
      <c r="D255" s="1055"/>
      <c r="E255" s="1055"/>
      <c r="F255" s="1056"/>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8"/>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4"/>
      <c r="B256" s="1055"/>
      <c r="C256" s="1055"/>
      <c r="D256" s="1055"/>
      <c r="E256" s="1055"/>
      <c r="F256" s="105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4"/>
      <c r="B257" s="1055"/>
      <c r="C257" s="1055"/>
      <c r="D257" s="1055"/>
      <c r="E257" s="1055"/>
      <c r="F257" s="105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4"/>
      <c r="B258" s="1055"/>
      <c r="C258" s="1055"/>
      <c r="D258" s="1055"/>
      <c r="E258" s="1055"/>
      <c r="F258" s="105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4"/>
      <c r="B259" s="1055"/>
      <c r="C259" s="1055"/>
      <c r="D259" s="1055"/>
      <c r="E259" s="1055"/>
      <c r="F259" s="105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4"/>
      <c r="B260" s="1055"/>
      <c r="C260" s="1055"/>
      <c r="D260" s="1055"/>
      <c r="E260" s="1055"/>
      <c r="F260" s="105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4"/>
      <c r="B261" s="1055"/>
      <c r="C261" s="1055"/>
      <c r="D261" s="1055"/>
      <c r="E261" s="1055"/>
      <c r="F261" s="105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4"/>
      <c r="B262" s="1055"/>
      <c r="C262" s="1055"/>
      <c r="D262" s="1055"/>
      <c r="E262" s="1055"/>
      <c r="F262" s="105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4"/>
      <c r="B263" s="1055"/>
      <c r="C263" s="1055"/>
      <c r="D263" s="1055"/>
      <c r="E263" s="1055"/>
      <c r="F263" s="105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4"/>
      <c r="B264" s="1055"/>
      <c r="C264" s="1055"/>
      <c r="D264" s="1055"/>
      <c r="E264" s="1055"/>
      <c r="F264" s="105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AH63" sqref="AH63:AK6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2019-08-19T02:50:25Z</cp:lastPrinted>
  <dcterms:created xsi:type="dcterms:W3CDTF">2012-03-13T00:50:25Z</dcterms:created>
  <dcterms:modified xsi:type="dcterms:W3CDTF">2019-09-06T05:34:07Z</dcterms:modified>
</cp:coreProperties>
</file>