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E58A8E58-12E1-4FD9-8FF2-7CCF388C63F0}" xr6:coauthVersionLast="36" xr6:coauthVersionMax="36" xr10:uidLastSave="{00000000-0000-0000-0000-000000000000}"/>
  <workbookProtection lockStructure="1"/>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<sst xmlns="http://schemas.openxmlformats.org/spreadsheetml/2006/main" count="2881" uniqueCount="649">
  <si>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</si>
  <si>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</si>
  <si>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</si>
  <si>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</si>
  <si>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</si>
  <si>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</si>
  <si>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</si>
  <si>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</si>
  <si>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</si>
  <si>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</si>
  <si>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</si>
  <si>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</si>
  <si>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</si>
  <si>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</si>
  <si>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</si>
  <si>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</si>
  <si>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</si>
  <si>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</si>
  <si>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</si>
  <si>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</si>
  <si>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</si>
  <si>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</si>
  <si>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</si>
  <si>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</si>
  <si>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</si>
  <si>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</si>
  <si>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</si>
  <si>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</si>
  <si>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</si>
  <si>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</si>
  <si>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</si>
  <si>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</si>
  <si>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</si>
  <si>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</si>
  <si>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</si>
  <si>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</si>
  <si>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</si>
  <si>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</si>
  <si>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</si>
  <si>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</si>
  <si>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</si>
  <si>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</si>
  <si>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</si>
  <si>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</si>
  <si>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</si>
  <si>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</si>
  <si>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</si>
  <si>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</si>
  <si>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</si>
  <si>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</si>
  <si>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</si>
  <si>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</si>
  <si>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</si>
  <si>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</si>
  <si>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</si>
  <si>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</si>
  <si>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</si>
  <si>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</si>
  <si>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</si>
  <si>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</si>
  <si>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</si>
  <si>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</si>
  <si>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</si>
  <si>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</si>
  <si>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</si>
  <si>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</si>
  <si>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</si>
  <si>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</si>
  <si>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</si>
  <si>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</si>
  <si>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</si>
  <si>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</si>
  <si>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</si>
  <si>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</si>
  <si>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</si>
  <si>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</si>
  <si>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</si>
  <si>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</si>
  <si>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</si>
  <si>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</si>
  <si>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</si>
  <si>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</si>
  <si>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</si>
  <si>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</si>
  <si>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</si>
  <si>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</si>
  <si>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</si>
  <si>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</si>
  <si>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</si>
  <si>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</si>
  <si>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</si>
  <si>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</si>
  <si>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</si>
  <si>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</si>
  <si>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</si>
  <si>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</si>
  <si>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</si>
  <si>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</si>
  <si>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</si>
  <si>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</si>
  <si>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</si>
  <si>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</si>
  <si>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</si>
  <si>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</si>
  <si>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</si>
  <si>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</si>
  <si>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</si>
  <si>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</si>
  <si>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</si>
  <si>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</si>
  <si>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</si>
  <si>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</si>
  <si>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</si>
  <si>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</si>
  <si>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</si>
  <si>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</si>
  <si>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</si>
  <si>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</si>
  <si>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</si>
  <si>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</si>
  <si>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</si>
  <si>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</si>
  <si>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</si>
  <si>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</si>
  <si>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</si>
  <si>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</si>
  <si>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</si>
  <si>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</si>
  <si>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</si>
  <si>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</si>
  <si>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</si>
  <si>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</si>
  <si>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</si>
  <si>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</si>
  <si>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</si>
  <si>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</si>
  <si>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</si>
  <si>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</si>
  <si>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</si>
  <si>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</si>
  <si>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</si>
  <si>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</si>
  <si>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</si>
  <si>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</si>
  <si>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</si>
  <si>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</si>
  <si>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</si>
  <si>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</si>
  <si>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</si>
  <si>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</si>
  <si>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</si>
  <si>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</si>
  <si>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</si>
  <si>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</si>
  <si>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</si>
  <si>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</si>
  <si>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</si>
  <si>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</si>
  <si>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</si>
  <si>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</si>
  <si>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</si>
  <si>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</si>
  <si>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</si>
  <si>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</si>
  <si>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</si>
  <si>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</si>
  <si>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</si>
  <si>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</si>
  <si>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</si>
  <si>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</si>
  <si>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</si>
  <si>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</si>
  <si>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</si>
  <si>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</si>
  <si>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</si>
  <si>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</si>
  <si>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</si>
  <si>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</si>
  <si>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</si>
  <si>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</si>
  <si>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</si>
  <si>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</si>
  <si>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</si>
  <si>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</si>
  <si>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</si>
  <si>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</si>
  <si>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</si>
  <si>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</si>
  <si>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</si>
  <si>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</si>
  <si>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</si>
  <si>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</si>
  <si>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</si>
  <si>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</si>
  <si>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</si>
  <si>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</si>
  <si>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</si>
  <si>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</si>
  <si>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</si>
  <si>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</si>
  <si>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</si>
  <si>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</si>
  <si>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</si>
  <si>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</si>
  <si>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</si>
  <si>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</si>
  <si>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</si>
  <si>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</si>
  <si>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</si>
  <si>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</si>
  <si>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</si>
  <si>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</si>
  <si>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</si>
  <si>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</si>
  <si>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</si>
  <si>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</si>
  <si>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</si>
  <si>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</si>
  <si>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</si>
  <si>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</si>
  <si>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</si>
  <si>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</si>
  <si>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</si>
  <si>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</si>
  <si>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</si>
  <si>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</si>
  <si>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</si>
  <si>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</si>
  <si>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</si>
  <si>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</si>
  <si>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</si>
  <si>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</si>
  <si>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</si>
  <si>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</si>
  <si>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</si>
  <si>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</si>
  <si>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</si>
  <si>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</si>
  <si>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</si>
  <si>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</si>
  <si>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</si>
  <si>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</si>
  <si>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</si>
  <si>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</si>
  <si>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</si>
  <si>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</si>
  <si>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</si>
  <si>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</si>
  <si>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</si>
  <si>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</si>
  <si>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</si>
  <si>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</si>
  <si>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</si>
  <si>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</si>
  <si>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</si>
  <si>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</si>
  <si>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</si>
  <si>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</si>
  <si>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</si>
  <si>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</si>
  <si>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</si>
  <si>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</si>
  <si>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</si>
  <si>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</si>
  <si>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</si>
  <si>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</si>
  <si>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</si>
  <si>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</si>
  <si>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</si>
  <si>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</si>
  <si>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</si>
  <si>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</si>
  <si>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</si>
  <si>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</si>
  <si>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</si>
  <si>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</si>
  <si>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</si>
  <si>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</si>
  <si>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</si>
  <si>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</si>
  <si>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</si>
  <si>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</si>
  <si>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</si>
  <si>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</si>
  <si>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</si>
  <si>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</si>
  <si>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</si>
  <si>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</si>
  <si>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</si>
  <si>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</si>
  <si>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</si>
  <si>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</si>
  <si>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</si>
  <si>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</si>
  <si>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</si>
  <si>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</si>
  <si>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</si>
  <si>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</si>
  <si>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</si>
  <si>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</si>
  <si>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</si>
  <si>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</si>
  <si>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</si>
  <si>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</si>
  <si>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</si>
  <si>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</si>
  <si>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</si>
  <si>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</si>
  <si>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</si>
  <si>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</si>
  <si>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</si>
  <si>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</si>
  <si>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</si>
  <si>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</si>
  <si>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</si>
  <si>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</si>
  <si>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</si>
  <si>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</si>
  <si>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</si>
  <si>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</si>
  <si>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</si>
  <si>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</si>
  <si>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</si>
  <si>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</si>
  <si>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</si>
  <si>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</si>
  <si>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</si>
  <si>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</si>
  <si>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</si>
  <si>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</si>
  <si>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</si>
  <si>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</si>
  <si>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</si>
  <si>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</si>
  <si>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</si>
  <si>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</si>
  <si>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</si>
  <si>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</si>
  <si>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</si>
  <si>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</si>
  <si>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</si>
  <si>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</si>
  <si>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</si>
  <si>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</si>
  <si>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</si>
  <si>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</si>
  <si>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</si>
  <si>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</si>
  <si>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</si>
  <si>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</si>
  <si>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</si>
  <si>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</si>
  <si>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</si>
  <si>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</si>
  <si>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</si>
  <si>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</si>
  <si>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</si>
  <si>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</si>
  <si>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</si>
  <si>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</si>
  <si>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</si>
  <si>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</si>
  <si>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</si>
  <si>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</si>
  <si>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</si>
  <si>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</si>
  <si>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</si>
  <si>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</si>
  <si>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</si>
  <si>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</si>
  <si>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</si>
  <si>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</si>
  <si>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</si>
  <si>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</si>
  <si>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</si>
  <si>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</si>
  <si>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</si>
  <si>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</si>
  <si>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</si>
  <si>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</si>
  <si>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</si>
  <si>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</si>
  <si>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</si>
  <si>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</si>
  <si>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</si>
  <si>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</si>
  <si>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</si>
  <si>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</si>
  <si>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</si>
  <si>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</si>
  <si>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</si>
  <si>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</si>
  <si>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</si>
  <si>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</si>
  <si>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</si>
  <si>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</si>
  <si>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</si>
  <si>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</si>
  <si>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</si>
  <si>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</si>
  <si>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</si>
  <si>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</si>
  <si>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</si>
  <si>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</si>
  <si>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</si>
  <si>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</si>
  <si>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</si>
  <si>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</si>
  <si>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</si>
  <si>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</si>
  <si>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</si>
  <si>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</si>
  <si>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</si>
  <si>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</si>
  <si>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</si>
  <si>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</si>
  <si>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</si>
  <si>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</si>
  <si>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</si>
  <si>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</si>
  <si>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</si>
  <si>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</si>
  <si>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</si>
  <si>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</si>
  <si>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</si>
  <si>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</si>
  <si>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</si>
  <si>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</si>
  <si>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</si>
  <si>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</si>
  <si>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</si>
  <si>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</si>
  <si>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</si>
  <si>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</si>
  <si>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</si>
  <si>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</si>
  <si>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</si>
  <si>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</si>
  <si>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</si>
  <si>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</si>
  <si>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</si>
  <si>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</si>
  <si>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</si>
  <si>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</si>
  <si>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</si>
  <si>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</si>
  <si>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</si>
  <si>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</si>
  <si>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</si>
  <si>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</si>
  <si>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</si>
  <si>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</si>
  <si>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</si>
  <si>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</si>
  <si>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</si>
  <si>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</si>
  <si>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</si>
  <si>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</si>
  <si>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</si>
  <si>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</si>
  <si>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</si>
  <si>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</si>
  <si>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</si>
  <si>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</si>
  <si>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</si>
  <si>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</si>
  <si>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</si>
  <si>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</si>
  <si>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</si>
  <si>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</si>
  <si>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</si>
  <si>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</si>
  <si>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</si>
  <si>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</si>
  <si>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</si>
  <si>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</si>
  <si>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</si>
  <si>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</si>
  <si>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</si>
  <si>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</si>
  <si>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</si>
  <si>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</si>
  <si>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</si>
  <si>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</si>
  <si>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</si>
  <si>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</si>
  <si>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</si>
  <si>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</si>
  <si>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</si>
  <si>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</si>
  <si>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</si>
  <si>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</si>
  <si>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</si>
  <si>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</si>
  <si>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</si>
  <si>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</si>
  <si>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</si>
  <si>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</si>
  <si>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</si>
  <si>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</si>
  <si>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</si>
  <si>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</si>
  <si>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</si>
  <si>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</si>
  <si>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</si>
  <si>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</si>
  <si>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</si>
  <si>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</si>
  <si>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</si>
  <si>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</si>
  <si>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</si>
  <si>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</si>
  <si>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</si>
  <si>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</si>
  <si>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</si>
  <si>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</si>
  <si>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</si>
  <si>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</si>
  <si>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</si>
  <si>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</si>
  <si>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</si>
  <si>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</si>
  <si>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</si>
  <si>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</si>
  <si>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</si>
  <si>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</si>
  <si>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</si>
  <si>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</si>
  <si>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</si>
  <si>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</si>
  <si>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</si>
  <si>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</si>
  <si>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</si>
  <si>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</si>
  <si>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</si>
  <si>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</si>
  <si>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</si>
  <si>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</si>
  <si>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</si>
  <si>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</si>
  <si>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</si>
  <si>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</si>
  <si>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</si>
  <si>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</si>
  <si>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</si>
  <si>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</si>
  <si>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</si>
  <si>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</si>
  <si>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</si>
  <si>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</si>
  <si>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</si>
  <si>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</si>
  <si>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</si>
  <si>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</si>
  <si>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</si>
  <si>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</si>
  <si>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</si>
  <si>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</si>
  <si>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</si>
  <si>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</si>
  <si>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</si>
  <si>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</si>
  <si>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</si>
  <si>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</si>
  <si>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</si>
  <si>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</si>
  <si>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</si>
  <si>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</si>
  <si>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</si>
  <si>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</si>
  <si>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</si>
  <si>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</si>
  <si>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t>
    <phoneticPr fontId="5"/>
  </si>
  <si>
    <t>独占禁止懇話会</t>
    <rPh sb="0" eb="2">
      <t>ドクセン</t>
    </rPh>
    <rPh sb="2" eb="4">
      <t>キンシ</t>
    </rPh>
    <rPh sb="4" eb="7">
      <t>コンワカイ</t>
    </rPh>
    <phoneticPr fontId="8"/>
  </si>
  <si>
    <t>経済取引局</t>
    <rPh sb="0" eb="2">
      <t>ケイザイ</t>
    </rPh>
    <rPh sb="2" eb="4">
      <t>トリヒキ</t>
    </rPh>
    <rPh sb="4" eb="5">
      <t>キョク</t>
    </rPh>
    <phoneticPr fontId="8"/>
  </si>
  <si>
    <t>昭和４３年度</t>
    <rPh sb="0" eb="2">
      <t>ショウワ</t>
    </rPh>
    <rPh sb="4" eb="5">
      <t>ネン</t>
    </rPh>
    <rPh sb="5" eb="6">
      <t>ド</t>
    </rPh>
    <phoneticPr fontId="5"/>
  </si>
  <si>
    <t>経済取引局総務課</t>
    <rPh sb="0" eb="2">
      <t>ケイザイ</t>
    </rPh>
    <rPh sb="2" eb="4">
      <t>トリヒキ</t>
    </rPh>
    <rPh sb="4" eb="5">
      <t>キョク</t>
    </rPh>
    <rPh sb="5" eb="8">
      <t>ソウムカ</t>
    </rPh>
    <phoneticPr fontId="8"/>
  </si>
  <si>
    <t>藤井　宣明</t>
    <rPh sb="0" eb="2">
      <t>フジイ</t>
    </rPh>
    <rPh sb="3" eb="5">
      <t>ノブアキ</t>
    </rPh>
    <phoneticPr fontId="8"/>
  </si>
  <si>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</si>
  <si>
    <t>　公正取引委員会が，懇話会を開催し，その取組や競争政策の在り方等について，広く各界（学界，言論界，消費者団体，産業界，中小企業団体等）の有識者と意見交換を行う。</t>
  </si>
  <si>
    <t>諸謝金</t>
    <rPh sb="0" eb="1">
      <t>ショ</t>
    </rPh>
    <rPh sb="1" eb="3">
      <t>シャキン</t>
    </rPh>
    <phoneticPr fontId="8"/>
  </si>
  <si>
    <t>委員等旅費</t>
    <rPh sb="0" eb="3">
      <t>イイントウ</t>
    </rPh>
    <rPh sb="3" eb="5">
      <t>リョヒ</t>
    </rPh>
    <phoneticPr fontId="8"/>
  </si>
  <si>
    <t>庁費</t>
    <rPh sb="0" eb="1">
      <t>チョウ</t>
    </rPh>
    <rPh sb="1" eb="2">
      <t>ヒ</t>
    </rPh>
    <phoneticPr fontId="8"/>
  </si>
  <si>
    <t>-</t>
  </si>
  <si>
    <t>－</t>
    <phoneticPr fontId="5"/>
  </si>
  <si>
    <t>－</t>
    <phoneticPr fontId="5"/>
  </si>
  <si>
    <t>－</t>
    <phoneticPr fontId="5"/>
  </si>
  <si>
    <t>-</t>
    <phoneticPr fontId="5"/>
  </si>
  <si>
    <t>国民への発信力の向上</t>
    <phoneticPr fontId="5"/>
  </si>
  <si>
    <t>ホームページ（独占禁止懇話会議事録等の成果物）のアクセス件数（各年度・１か月当たりの平均値）</t>
    <phoneticPr fontId="5"/>
  </si>
  <si>
    <t>独占禁止懇話会の開催回数</t>
    <phoneticPr fontId="5"/>
  </si>
  <si>
    <t>－</t>
    <phoneticPr fontId="5"/>
  </si>
  <si>
    <t>独占禁止懇話会開催に係る経費 ／ 開催回数　　</t>
    <phoneticPr fontId="5"/>
  </si>
  <si>
    <t>円</t>
    <phoneticPr fontId="5"/>
  </si>
  <si>
    <t>円 / 回</t>
    <rPh sb="0" eb="1">
      <t>エン</t>
    </rPh>
    <rPh sb="4" eb="5">
      <t>カイ</t>
    </rPh>
    <phoneticPr fontId="5"/>
  </si>
  <si>
    <t>961,070/3</t>
    <phoneticPr fontId="5"/>
  </si>
  <si>
    <t>1,003,566/3</t>
    <phoneticPr fontId="5"/>
  </si>
  <si>
    <t>競争政策の普及啓発等　3</t>
    <phoneticPr fontId="5"/>
  </si>
  <si>
    <t>競争政策の広報・広聴　3-1</t>
    <phoneticPr fontId="5"/>
  </si>
  <si>
    <t>31年度</t>
    <rPh sb="2" eb="4">
      <t>ネンド</t>
    </rPh>
    <phoneticPr fontId="5"/>
  </si>
  <si>
    <t>－</t>
    <phoneticPr fontId="5"/>
  </si>
  <si>
    <t>－</t>
    <phoneticPr fontId="5"/>
  </si>
  <si>
    <t>‐</t>
  </si>
  <si>
    <t>無</t>
  </si>
  <si>
    <t>独占禁止政策に関する地方有識者との懇談会</t>
    <phoneticPr fontId="5"/>
  </si>
  <si>
    <t>独占禁止懇話会の議事概要等 https://www.jftc.go.jp/soshiki/kyotsukoukai/kenkyukai/dk-kondan/</t>
    <phoneticPr fontId="5"/>
  </si>
  <si>
    <t xml:space="preserve">③(4)     </t>
    <phoneticPr fontId="5"/>
  </si>
  <si>
    <t xml:space="preserve">⑧   </t>
    <phoneticPr fontId="5"/>
  </si>
  <si>
    <t>④</t>
    <phoneticPr fontId="5"/>
  </si>
  <si>
    <t xml:space="preserve">③    </t>
    <phoneticPr fontId="5"/>
  </si>
  <si>
    <t>0003</t>
    <phoneticPr fontId="5"/>
  </si>
  <si>
    <t xml:space="preserve">③       </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</si>
  <si>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</si>
  <si>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</si>
  <si>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</si>
  <si>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</si>
  <si>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</si>
  <si>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</si>
  <si>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</si>
  <si>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</si>
  <si>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</si>
  <si>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</si>
  <si>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独占禁止懇話会への出席</t>
    <rPh sb="0" eb="2">
      <t>ドクセン</t>
    </rPh>
    <rPh sb="2" eb="4">
      <t>キンシ</t>
    </rPh>
    <rPh sb="4" eb="6">
      <t>コンワ</t>
    </rPh>
    <rPh sb="6" eb="7">
      <t>カイ</t>
    </rPh>
    <rPh sb="9" eb="11">
      <t>シュッセキ</t>
    </rPh>
    <phoneticPr fontId="5"/>
  </si>
  <si>
    <t>㈱会議録研究所</t>
    <phoneticPr fontId="5"/>
  </si>
  <si>
    <t>独占禁止懇話会に係る速記録の作成</t>
    <phoneticPr fontId="5"/>
  </si>
  <si>
    <t>1,536,151/3</t>
    <phoneticPr fontId="5"/>
  </si>
  <si>
    <t>点検対象外</t>
    <rPh sb="0" eb="2">
      <t>テンケン</t>
    </rPh>
    <rPh sb="2" eb="4">
      <t>タイショウ</t>
    </rPh>
    <rPh sb="4" eb="5">
      <t>ガイ</t>
    </rPh>
    <phoneticPr fontId="5"/>
  </si>
  <si>
    <t>1,443,000/3</t>
    <phoneticPr fontId="5"/>
  </si>
  <si>
    <t>　独占禁止懇話会の議事録等の成果物は公正取引委員会のホームページ上で公表しており，これら成果物へのアクセス件数は，一月当たり約700件に上る。
　また，議事録等は公正取引委員会内で共有し，聴取した意見を各種取組の参考としている。</t>
    <phoneticPr fontId="5"/>
  </si>
  <si>
    <t>　毎年，３回程度の開催を見込んでいるところ，ほぼ見込みどおり開催できている。</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</si>
  <si>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</si>
  <si>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</si>
  <si>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昨年度から，会員（有識者）への資料送付を紙媒体から電子媒体に変更しており，今年度も引き続き電子媒体による配布を実施するとともに，配布範囲を会員本人以外の関係者にも拡大することで，会員側の利便性にも配慮した。また，傍聴者への傍聴券の送付をＦＡＸからＰＤＦとすることにより，送付の際の作業効率の向上を図っている。</t>
    <rPh sb="1" eb="4">
      <t>サクネンド</t>
    </rPh>
    <rPh sb="7" eb="9">
      <t>カイイン</t>
    </rPh>
    <rPh sb="10" eb="13">
      <t>ユウシキシャ</t>
    </rPh>
    <rPh sb="38" eb="41">
      <t>コンネンド</t>
    </rPh>
    <rPh sb="42" eb="43">
      <t>ヒ</t>
    </rPh>
    <rPh sb="44" eb="45">
      <t>ツヅ</t>
    </rPh>
    <rPh sb="46" eb="48">
      <t>デンシ</t>
    </rPh>
    <rPh sb="48" eb="50">
      <t>バイタイ</t>
    </rPh>
    <rPh sb="53" eb="55">
      <t>ハイフ</t>
    </rPh>
    <rPh sb="56" eb="58">
      <t>ジッシ</t>
    </rPh>
    <rPh sb="65" eb="67">
      <t>ハイフ</t>
    </rPh>
    <rPh sb="67" eb="69">
      <t>ハンイ</t>
    </rPh>
    <rPh sb="70" eb="72">
      <t>カイイン</t>
    </rPh>
    <rPh sb="72" eb="74">
      <t>ホンニン</t>
    </rPh>
    <rPh sb="74" eb="76">
      <t>イガイ</t>
    </rPh>
    <rPh sb="77" eb="80">
      <t>カンケイシャ</t>
    </rPh>
    <rPh sb="82" eb="84">
      <t>カクダイ</t>
    </rPh>
    <rPh sb="90" eb="92">
      <t>カイイン</t>
    </rPh>
    <rPh sb="92" eb="93">
      <t>ガワ</t>
    </rPh>
    <rPh sb="94" eb="97">
      <t>リベンセイ</t>
    </rPh>
    <rPh sb="99" eb="101">
      <t>ハイリョ</t>
    </rPh>
    <phoneticPr fontId="5"/>
  </si>
  <si>
    <t>　支出は，地方に在住する会員への旅費，意見陳述の謝金，速記録作成費用であり，必要最小限の支出に限定している。</t>
    <phoneticPr fontId="5"/>
  </si>
  <si>
    <t>　速記録作成先の選定については，法務省との共同調達（一般競争入札）によっている。</t>
    <phoneticPr fontId="5"/>
  </si>
  <si>
    <t>　我が国経済社会の変化に即応した競争政策を有効かつ適切に実施していくためには，定期的に各界の代表者，有識者等と意見交換を行うことが効果的に競争政策の実施するために必要であり，優先度の高い事業である。</t>
    <rPh sb="81" eb="83">
      <t>ヒツヨウ</t>
    </rPh>
    <rPh sb="87" eb="90">
      <t>ユウセンド</t>
    </rPh>
    <rPh sb="91" eb="92">
      <t>タカ</t>
    </rPh>
    <rPh sb="93" eb="95">
      <t>ジギョウ</t>
    </rPh>
    <phoneticPr fontId="5"/>
  </si>
  <si>
    <t>　有識者からの意見聴取は，実際に競争政策を実施する公正取引委員会（国）が直接行うことが効果的である。</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</si>
  <si>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</si>
  <si>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</si>
  <si>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</si>
  <si>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</si>
  <si>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</si>
  <si>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平成30年度に独占禁止懇話会を3回開催した。</t>
    <phoneticPr fontId="5"/>
  </si>
  <si>
    <t>　公正取引委員会の取組や競争政策の在り方等に対する意見聴取が中心であり，これらに関して定量的な目標を示すことは困難である。</t>
    <phoneticPr fontId="5"/>
  </si>
  <si>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り，競争政策に対する国民的理解の増進に資するものとなっている。これらのことから，今後も独占禁止懇話会を開催して意見聴取を行うこととする。</t>
    <phoneticPr fontId="5"/>
  </si>
  <si>
    <t>　引き続き，会合の検討議題を時宜を得たものとすること，可能な限り多くの会員の出席を得られるよう早期の日程調整等に努めること，会員への事前の資料配布を紙媒体から電子媒体に変更することに加え，配布範囲を会員本人以外の関係者にも拡大することで，各界有識者に対する広報・広聴活動として効率的に成果を上げるとともに，会合開催に当たって速記録の作成等に係る支出については，必要最小限のものとなるようにする。</t>
    <rPh sb="91" eb="92">
      <t>クワ</t>
    </rPh>
    <phoneticPr fontId="5"/>
  </si>
  <si>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28年度から平成30年度の間に計9回の会合が開催されているところ，いずれの回においても活発な意見交換が行われ，有識者と公正取引委員会との間で，競争政策に関する相互理解を深めることができた。    </t>
    <phoneticPr fontId="5"/>
  </si>
  <si>
    <t>　　旅費及び謝金は規則・統一単価に基づいて支出している。また，独占禁止懇話会当日の議論を深めることに資するため，予定される議題に関し，関係する有識者への事前説明等を行ったことから，開催１回当たりのコストは昨年度に比べて上昇している。</t>
    <rPh sb="76" eb="78">
      <t>ジゼン</t>
    </rPh>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</si>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</sst>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57150</xdr:colOff>
      <xdr:row>745</xdr:row>
      <xdr:rowOff>266700</xdr:rowOff>
    </xdr:from>
    <xdr:to>
      <xdr:col>14</xdr:col>
      <xdr:colOff>137353</xdr:colOff>
      <xdr:row>746</xdr:row>
      <xdr:rowOff>216643</xdr:rowOff>
    </xdr:to>
    <xdr:sp macro="" textlink="">
      <xdr:nvSpPr>
        <xdr:cNvPr id="17" name="テキスト ボックス 4">
          <a:extLst>
            <a:ext uri="{FF2B5EF4-FFF2-40B4-BE49-F238E27FC236}">
              <a16:creationId xmlns:a16="http://schemas.microsoft.com/office/drawing/2014/main" id="{00000000-0008-0000-0000-000011000000}"/>
            </a:ext>
          </a:extLst>
        </xdr:cNvPr>
        <xdr:cNvSpPr txBox="1"/>
      </xdr:nvSpPr>
      <xdr:spPr>
        <a:xfrm rot="10800000" flipV="1">
          <a:off x="2257425" y="50330100"/>
          <a:ext cx="680278" cy="302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xdr:from>
      <xdr:col>36</xdr:col>
      <xdr:colOff>142875</xdr:colOff>
      <xdr:row>745</xdr:row>
      <xdr:rowOff>257175</xdr:rowOff>
    </xdr:from>
    <xdr:to>
      <xdr:col>49</xdr:col>
      <xdr:colOff>201385</xdr:colOff>
      <xdr:row>746</xdr:row>
      <xdr:rowOff>158926</xdr:rowOff>
    </xdr:to>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7343775" y="50320575"/>
          <a:ext cx="2658835" cy="25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10</xdr:col>
      <xdr:colOff>9525</xdr:colOff>
      <xdr:row>741</xdr:row>
      <xdr:rowOff>0</xdr:rowOff>
    </xdr:from>
    <xdr:to>
      <xdr:col>41</xdr:col>
      <xdr:colOff>114379</xdr:colOff>
      <xdr:row>742</xdr:row>
      <xdr:rowOff>186196</xdr:rowOff>
    </xdr:to>
    <xdr:sp macro="" textlink="">
      <xdr:nvSpPr>
        <xdr:cNvPr id="19" name="テキスト ボックス 1">
          <a:extLst>
            <a:ext uri="{FF2B5EF4-FFF2-40B4-BE49-F238E27FC236}">
              <a16:creationId xmlns:a16="http://schemas.microsoft.com/office/drawing/2014/main" id="{00000000-0008-0000-0000-000013000000}"/>
            </a:ext>
          </a:extLst>
        </xdr:cNvPr>
        <xdr:cNvSpPr txBox="1"/>
      </xdr:nvSpPr>
      <xdr:spPr>
        <a:xfrm>
          <a:off x="2009775" y="48653700"/>
          <a:ext cx="6305629" cy="538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1.5</a:t>
          </a:r>
          <a:r>
            <a:rPr kumimoji="1" lang="ja-JP" altLang="en-US" sz="1100"/>
            <a:t>百万円</a:t>
          </a:r>
        </a:p>
      </xdr:txBody>
    </xdr:sp>
    <xdr:clientData/>
  </xdr:twoCellAnchor>
  <xdr:twoCellAnchor>
    <xdr:from>
      <xdr:col>21</xdr:col>
      <xdr:colOff>76200</xdr:colOff>
      <xdr:row>742</xdr:row>
      <xdr:rowOff>323850</xdr:rowOff>
    </xdr:from>
    <xdr:to>
      <xdr:col>30</xdr:col>
      <xdr:colOff>79989</xdr:colOff>
      <xdr:row>743</xdr:row>
      <xdr:rowOff>265060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276725" y="49329975"/>
          <a:ext cx="1804014" cy="293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xdr:from>
      <xdr:col>15</xdr:col>
      <xdr:colOff>28575</xdr:colOff>
      <xdr:row>742</xdr:row>
      <xdr:rowOff>190500</xdr:rowOff>
    </xdr:from>
    <xdr:to>
      <xdr:col>15</xdr:col>
      <xdr:colOff>28576</xdr:colOff>
      <xdr:row>746</xdr:row>
      <xdr:rowOff>164888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3028950" y="49196625"/>
          <a:ext cx="1" cy="13840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746</xdr:row>
      <xdr:rowOff>171450</xdr:rowOff>
    </xdr:from>
    <xdr:to>
      <xdr:col>21</xdr:col>
      <xdr:colOff>36179</xdr:colOff>
      <xdr:row>748</xdr:row>
      <xdr:rowOff>3862</xdr:rowOff>
    </xdr:to>
    <xdr:sp macro="" textlink="">
      <xdr:nvSpPr>
        <xdr:cNvPr id="22" name="テキスト ボックス 5">
          <a:extLst>
            <a:ext uri="{FF2B5EF4-FFF2-40B4-BE49-F238E27FC236}">
              <a16:creationId xmlns:a16="http://schemas.microsoft.com/office/drawing/2014/main" id="{00000000-0008-0000-0000-000016000000}"/>
            </a:ext>
          </a:extLst>
        </xdr:cNvPr>
        <xdr:cNvSpPr txBox="1"/>
      </xdr:nvSpPr>
      <xdr:spPr>
        <a:xfrm>
          <a:off x="1990725" y="50587275"/>
          <a:ext cx="2245979" cy="53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24</a:t>
          </a:r>
          <a:r>
            <a:rPr kumimoji="1" lang="ja-JP" altLang="en-US" sz="1100"/>
            <a:t>名）</a:t>
          </a:r>
        </a:p>
        <a:p>
          <a:pPr algn="ctr"/>
          <a:r>
            <a:rPr kumimoji="1" lang="en-US" altLang="ja-JP" sz="1100"/>
            <a:t>1.3</a:t>
          </a:r>
          <a:r>
            <a:rPr kumimoji="1" lang="ja-JP" altLang="en-US" sz="1100"/>
            <a:t>百万円</a:t>
          </a:r>
        </a:p>
      </xdr:txBody>
    </xdr:sp>
    <xdr:clientData/>
  </xdr:twoCellAnchor>
  <xdr:twoCellAnchor>
    <xdr:from>
      <xdr:col>10</xdr:col>
      <xdr:colOff>142875</xdr:colOff>
      <xdr:row>748</xdr:row>
      <xdr:rowOff>85725</xdr:rowOff>
    </xdr:from>
    <xdr:to>
      <xdr:col>20</xdr:col>
      <xdr:colOff>169662</xdr:colOff>
      <xdr:row>749</xdr:row>
      <xdr:rowOff>26934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143125" y="51206400"/>
          <a:ext cx="2027037" cy="29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xdr:from>
      <xdr:col>35</xdr:col>
      <xdr:colOff>123825</xdr:colOff>
      <xdr:row>742</xdr:row>
      <xdr:rowOff>209550</xdr:rowOff>
    </xdr:from>
    <xdr:to>
      <xdr:col>35</xdr:col>
      <xdr:colOff>123825</xdr:colOff>
      <xdr:row>746</xdr:row>
      <xdr:rowOff>172732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7124700" y="49215675"/>
          <a:ext cx="0" cy="13728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746</xdr:row>
      <xdr:rowOff>171450</xdr:rowOff>
    </xdr:from>
    <xdr:to>
      <xdr:col>41</xdr:col>
      <xdr:colOff>125985</xdr:colOff>
      <xdr:row>748</xdr:row>
      <xdr:rowOff>8165</xdr:rowOff>
    </xdr:to>
    <xdr:sp macro="" textlink="">
      <xdr:nvSpPr>
        <xdr:cNvPr id="25" name="テキスト ボックス 9">
          <a:extLst>
            <a:ext uri="{FF2B5EF4-FFF2-40B4-BE49-F238E27FC236}">
              <a16:creationId xmlns:a16="http://schemas.microsoft.com/office/drawing/2014/main" id="{00000000-0008-0000-0000-000019000000}"/>
            </a:ext>
          </a:extLst>
        </xdr:cNvPr>
        <xdr:cNvSpPr txBox="1"/>
      </xdr:nvSpPr>
      <xdr:spPr>
        <a:xfrm>
          <a:off x="6076950" y="50587275"/>
          <a:ext cx="2250060" cy="541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0.2</a:t>
          </a:r>
          <a:r>
            <a:rPr kumimoji="1" lang="ja-JP" altLang="en-US" sz="1100"/>
            <a:t>百万円</a:t>
          </a:r>
        </a:p>
      </xdr:txBody>
    </xdr:sp>
    <xdr:clientData/>
  </xdr:twoCellAnchor>
  <xdr:twoCellAnchor>
    <xdr:from>
      <xdr:col>31</xdr:col>
      <xdr:colOff>104775</xdr:colOff>
      <xdr:row>748</xdr:row>
      <xdr:rowOff>114300</xdr:rowOff>
    </xdr:from>
    <xdr:to>
      <xdr:col>40</xdr:col>
      <xdr:colOff>108563</xdr:colOff>
      <xdr:row>749</xdr:row>
      <xdr:rowOff>55509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305550" y="51234975"/>
          <a:ext cx="1804013" cy="29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xdr:from>
      <xdr:col>29</xdr:col>
      <xdr:colOff>180975</xdr:colOff>
      <xdr:row>749</xdr:row>
      <xdr:rowOff>257175</xdr:rowOff>
    </xdr:from>
    <xdr:to>
      <xdr:col>45</xdr:col>
      <xdr:colOff>67849</xdr:colOff>
      <xdr:row>750</xdr:row>
      <xdr:rowOff>198385</xdr:rowOff>
    </xdr:to>
    <xdr:sp macro="" textlink="">
      <xdr:nvSpPr>
        <xdr:cNvPr id="27" name="テキスト ボックス 11">
          <a:extLst>
            <a:ext uri="{FF2B5EF4-FFF2-40B4-BE49-F238E27FC236}">
              <a16:creationId xmlns:a16="http://schemas.microsoft.com/office/drawing/2014/main" id="{00000000-0008-0000-0000-00001B000000}"/>
            </a:ext>
          </a:extLst>
        </xdr:cNvPr>
        <xdr:cNvSpPr txBox="1"/>
      </xdr:nvSpPr>
      <xdr:spPr>
        <a:xfrm>
          <a:off x="5981700" y="51730275"/>
          <a:ext cx="3087274" cy="29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115" zoomScaleNormal="75" zoomScaleSheetLayoutView="115" zoomScalePageLayoutView="85" workbookViewId="0">
      <selection activeCell="AG714" sqref="AG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v>
      </c>
      <c r="AT2" s="949"/>
      <c r="AU2" s="949"/>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575</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576</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50" t="str">
        <f>入力規則等!A28</f>
        <v>-</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2" t="s">
        <v>24</v>
      </c>
      <c r="B12" s="953"/>
      <c r="C12" s="953"/>
      <c r="D12" s="953"/>
      <c r="E12" s="953"/>
      <c r="F12" s="954"/>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1.7</v>
      </c>
      <c r="Q13" s="658"/>
      <c r="R13" s="658"/>
      <c r="S13" s="658"/>
      <c r="T13" s="658"/>
      <c r="U13" s="658"/>
      <c r="V13" s="659"/>
      <c r="W13" s="657">
        <v>1.7</v>
      </c>
      <c r="X13" s="658"/>
      <c r="Y13" s="658"/>
      <c r="Z13" s="658"/>
      <c r="AA13" s="658"/>
      <c r="AB13" s="658"/>
      <c r="AC13" s="659"/>
      <c r="AD13" s="657">
        <v>1.7</v>
      </c>
      <c r="AE13" s="658"/>
      <c r="AF13" s="658"/>
      <c r="AG13" s="658"/>
      <c r="AH13" s="658"/>
      <c r="AI13" s="658"/>
      <c r="AJ13" s="659"/>
      <c r="AK13" s="657">
        <v>1.4</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8"/>
      <c r="H16" s="729"/>
      <c r="I16" s="714" t="s">
        <v>52</v>
      </c>
      <c r="J16" s="715"/>
      <c r="K16" s="715"/>
      <c r="L16" s="715"/>
      <c r="M16" s="715"/>
      <c r="N16" s="715"/>
      <c r="O16" s="716"/>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1.7</v>
      </c>
      <c r="Q18" s="882"/>
      <c r="R18" s="882"/>
      <c r="S18" s="882"/>
      <c r="T18" s="882"/>
      <c r="U18" s="882"/>
      <c r="V18" s="883"/>
      <c r="W18" s="881">
        <f>SUM(W13:AC17)</f>
        <v>1.7</v>
      </c>
      <c r="X18" s="882"/>
      <c r="Y18" s="882"/>
      <c r="Z18" s="882"/>
      <c r="AA18" s="882"/>
      <c r="AB18" s="882"/>
      <c r="AC18" s="883"/>
      <c r="AD18" s="881">
        <f>SUM(AD13:AJ17)</f>
        <v>1.7</v>
      </c>
      <c r="AE18" s="882"/>
      <c r="AF18" s="882"/>
      <c r="AG18" s="882"/>
      <c r="AH18" s="882"/>
      <c r="AI18" s="882"/>
      <c r="AJ18" s="883"/>
      <c r="AK18" s="881">
        <f>SUM(AK13:AQ17)</f>
        <v>1.4</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v>
      </c>
      <c r="Q19" s="658"/>
      <c r="R19" s="658"/>
      <c r="S19" s="658"/>
      <c r="T19" s="658"/>
      <c r="U19" s="658"/>
      <c r="V19" s="659"/>
      <c r="W19" s="657">
        <v>1</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0.58823529411764708</v>
      </c>
      <c r="Q20" s="318"/>
      <c r="R20" s="318"/>
      <c r="S20" s="318"/>
      <c r="T20" s="318"/>
      <c r="U20" s="318"/>
      <c r="V20" s="318"/>
      <c r="W20" s="318">
        <f t="shared" ref="W20" si="0">IF(W18=0, "-", SUM(W19)/W18)</f>
        <v>0.58823529411764708</v>
      </c>
      <c r="X20" s="318"/>
      <c r="Y20" s="318"/>
      <c r="Z20" s="318"/>
      <c r="AA20" s="318"/>
      <c r="AB20" s="318"/>
      <c r="AC20" s="318"/>
      <c r="AD20" s="318">
        <f t="shared" ref="AD20" si="1">IF(AD18=0, "-", SUM(AD19)/AD18)</f>
        <v>0.88235294117647056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478</v>
      </c>
      <c r="H21" s="317"/>
      <c r="I21" s="317"/>
      <c r="J21" s="317"/>
      <c r="K21" s="317"/>
      <c r="L21" s="317"/>
      <c r="M21" s="317"/>
      <c r="N21" s="317"/>
      <c r="O21" s="317"/>
      <c r="P21" s="318">
        <f>IF(P19=0, "-", SUM(P19)/SUM(P13,P14))</f>
        <v>0.58823529411764708</v>
      </c>
      <c r="Q21" s="318"/>
      <c r="R21" s="318"/>
      <c r="S21" s="318"/>
      <c r="T21" s="318"/>
      <c r="U21" s="318"/>
      <c r="V21" s="318"/>
      <c r="W21" s="318">
        <f t="shared" ref="W21" si="2">IF(W19=0, "-", SUM(W19)/SUM(W13,W14))</f>
        <v>0.58823529411764708</v>
      </c>
      <c r="X21" s="318"/>
      <c r="Y21" s="318"/>
      <c r="Z21" s="318"/>
      <c r="AA21" s="318"/>
      <c r="AB21" s="318"/>
      <c r="AC21" s="318"/>
      <c r="AD21" s="318">
        <f t="shared" ref="AD21" si="3">IF(AD19=0, "-", SUM(AD19)/SUM(AD13,AD14))</f>
        <v>0.88235294117647056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580</v>
      </c>
      <c r="H23" s="962"/>
      <c r="I23" s="962"/>
      <c r="J23" s="962"/>
      <c r="K23" s="962"/>
      <c r="L23" s="962"/>
      <c r="M23" s="962"/>
      <c r="N23" s="962"/>
      <c r="O23" s="963"/>
      <c r="P23" s="922">
        <v>0.8</v>
      </c>
      <c r="Q23" s="923"/>
      <c r="R23" s="923"/>
      <c r="S23" s="923"/>
      <c r="T23" s="923"/>
      <c r="U23" s="923"/>
      <c r="V23" s="940"/>
      <c r="W23" s="922"/>
      <c r="X23" s="923"/>
      <c r="Y23" s="923"/>
      <c r="Z23" s="923"/>
      <c r="AA23" s="923"/>
      <c r="AB23" s="923"/>
      <c r="AC23" s="940"/>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581</v>
      </c>
      <c r="H24" s="965"/>
      <c r="I24" s="965"/>
      <c r="J24" s="965"/>
      <c r="K24" s="965"/>
      <c r="L24" s="965"/>
      <c r="M24" s="965"/>
      <c r="N24" s="965"/>
      <c r="O24" s="966"/>
      <c r="P24" s="657">
        <v>0.4</v>
      </c>
      <c r="Q24" s="658"/>
      <c r="R24" s="658"/>
      <c r="S24" s="658"/>
      <c r="T24" s="658"/>
      <c r="U24" s="658"/>
      <c r="V24" s="659"/>
      <c r="W24" s="657"/>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582</v>
      </c>
      <c r="H25" s="965"/>
      <c r="I25" s="965"/>
      <c r="J25" s="965"/>
      <c r="K25" s="965"/>
      <c r="L25" s="965"/>
      <c r="M25" s="965"/>
      <c r="N25" s="965"/>
      <c r="O25" s="966"/>
      <c r="P25" s="657">
        <v>0.2</v>
      </c>
      <c r="Q25" s="658"/>
      <c r="R25" s="658"/>
      <c r="S25" s="658"/>
      <c r="T25" s="658"/>
      <c r="U25" s="658"/>
      <c r="V25" s="659"/>
      <c r="W25" s="657"/>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941"/>
      <c r="Q26" s="942"/>
      <c r="R26" s="942"/>
      <c r="S26" s="942"/>
      <c r="T26" s="942"/>
      <c r="U26" s="942"/>
      <c r="V26" s="943"/>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944"/>
      <c r="Q27" s="945"/>
      <c r="R27" s="945"/>
      <c r="S27" s="945"/>
      <c r="T27" s="945"/>
      <c r="U27" s="945"/>
      <c r="V27" s="946"/>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7">
        <f>AK13</f>
        <v>1.4</v>
      </c>
      <c r="Q29" s="658"/>
      <c r="R29" s="658"/>
      <c r="S29" s="658"/>
      <c r="T29" s="658"/>
      <c r="U29" s="658"/>
      <c r="V29" s="659"/>
      <c r="W29" s="936">
        <f>AR13</f>
        <v>0</v>
      </c>
      <c r="X29" s="937"/>
      <c r="Y29" s="937"/>
      <c r="Z29" s="937"/>
      <c r="AA29" s="937"/>
      <c r="AB29" s="937"/>
      <c r="AC29" s="938"/>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587</v>
      </c>
      <c r="AF32" s="219"/>
      <c r="AG32" s="219"/>
      <c r="AH32" s="219"/>
      <c r="AI32" s="218" t="s">
        <v>587</v>
      </c>
      <c r="AJ32" s="219"/>
      <c r="AK32" s="219"/>
      <c r="AL32" s="219"/>
      <c r="AM32" s="218" t="s">
        <v>587</v>
      </c>
      <c r="AN32" s="219"/>
      <c r="AO32" s="219"/>
      <c r="AP32" s="219"/>
      <c r="AQ32" s="340" t="s">
        <v>587</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587</v>
      </c>
      <c r="AF33" s="219"/>
      <c r="AG33" s="219"/>
      <c r="AH33" s="219"/>
      <c r="AI33" s="218" t="s">
        <v>587</v>
      </c>
      <c r="AJ33" s="219"/>
      <c r="AK33" s="219"/>
      <c r="AL33" s="219"/>
      <c r="AM33" s="218" t="s">
        <v>587</v>
      </c>
      <c r="AN33" s="219"/>
      <c r="AO33" s="219"/>
      <c r="AP33" s="219"/>
      <c r="AQ33" s="340" t="s">
        <v>587</v>
      </c>
      <c r="AR33" s="207"/>
      <c r="AS33" s="207"/>
      <c r="AT33" s="341"/>
      <c r="AU33" s="219" t="s">
        <v>587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587</v>
      </c>
      <c r="AF34" s="219"/>
      <c r="AG34" s="219"/>
      <c r="AH34" s="219"/>
      <c r="AI34" s="218" t="s">
        <v>587</v>
      </c>
      <c r="AJ34" s="219"/>
      <c r="AK34" s="219"/>
      <c r="AL34" s="219"/>
      <c r="AM34" s="218" t="s">
        <v>587</v>
      </c>
      <c r="AN34" s="219"/>
      <c r="AO34" s="219"/>
      <c r="AP34" s="219"/>
      <c r="AQ34" s="340" t="s">
        <v>587</v>
      </c>
      <c r="AR34" s="207"/>
      <c r="AS34" s="207"/>
      <c r="AT34" s="341"/>
      <c r="AU34" s="219" t="s">
        <v>587</v>
      </c>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5.1" customHeight="1" x14ac:dyDescent="0.15">
      <c r="A82" s="868"/>
      <c r="B82" s="527"/>
      <c r="C82" s="428"/>
      <c r="D82" s="428"/>
      <c r="E82" s="428"/>
      <c r="F82" s="429"/>
      <c r="G82" s="676" t="s">
        <v>643</v>
      </c>
      <c r="H82" s="676"/>
      <c r="I82" s="676"/>
      <c r="J82" s="676"/>
      <c r="K82" s="676"/>
      <c r="L82" s="676"/>
      <c r="M82" s="676"/>
      <c r="N82" s="676"/>
      <c r="O82" s="676"/>
      <c r="P82" s="676"/>
      <c r="Q82" s="676"/>
      <c r="R82" s="676"/>
      <c r="S82" s="676"/>
      <c r="T82" s="676"/>
      <c r="U82" s="676"/>
      <c r="V82" s="676"/>
      <c r="W82" s="676"/>
      <c r="X82" s="676"/>
      <c r="Y82" s="676"/>
      <c r="Z82" s="676"/>
      <c r="AA82" s="677"/>
      <c r="AB82" s="887" t="s">
        <v>646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35.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35.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8"/>
      <c r="B87" s="428"/>
      <c r="C87" s="428"/>
      <c r="D87" s="428"/>
      <c r="E87" s="428"/>
      <c r="F87" s="429"/>
      <c r="G87" s="104" t="s">
        <v>588</v>
      </c>
      <c r="H87" s="105"/>
      <c r="I87" s="105"/>
      <c r="J87" s="105"/>
      <c r="K87" s="105"/>
      <c r="L87" s="105"/>
      <c r="M87" s="105"/>
      <c r="N87" s="105"/>
      <c r="O87" s="106"/>
      <c r="P87" s="105" t="s">
        <v>589</v>
      </c>
      <c r="Q87" s="514"/>
      <c r="R87" s="514"/>
      <c r="S87" s="514"/>
      <c r="T87" s="514"/>
      <c r="U87" s="514"/>
      <c r="V87" s="514"/>
      <c r="W87" s="514"/>
      <c r="X87" s="515"/>
      <c r="Y87" s="561" t="s">
        <v>62</v>
      </c>
      <c r="Z87" s="562"/>
      <c r="AA87" s="563"/>
      <c r="AB87" s="461" t="s">
        <v>585</v>
      </c>
      <c r="AC87" s="461"/>
      <c r="AD87" s="461"/>
      <c r="AE87" s="218">
        <v>797</v>
      </c>
      <c r="AF87" s="219"/>
      <c r="AG87" s="219"/>
      <c r="AH87" s="219"/>
      <c r="AI87" s="218">
        <v>770</v>
      </c>
      <c r="AJ87" s="219"/>
      <c r="AK87" s="219"/>
      <c r="AL87" s="219"/>
      <c r="AM87" s="218">
        <v>680</v>
      </c>
      <c r="AN87" s="219"/>
      <c r="AO87" s="219"/>
      <c r="AP87" s="219"/>
      <c r="AQ87" s="340"/>
      <c r="AR87" s="207"/>
      <c r="AS87" s="207"/>
      <c r="AT87" s="341"/>
      <c r="AU87" s="219"/>
      <c r="AV87" s="219"/>
      <c r="AW87" s="219"/>
      <c r="AX87" s="221"/>
    </row>
    <row r="88" spans="1:60" ht="23.25"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585</v>
      </c>
      <c r="AC88" s="523"/>
      <c r="AD88" s="523"/>
      <c r="AE88" s="218" t="s">
        <v>587</v>
      </c>
      <c r="AF88" s="219"/>
      <c r="AG88" s="219"/>
      <c r="AH88" s="219"/>
      <c r="AI88" s="218" t="s">
        <v>587</v>
      </c>
      <c r="AJ88" s="219"/>
      <c r="AK88" s="219"/>
      <c r="AL88" s="219"/>
      <c r="AM88" s="218" t="s">
        <v>587</v>
      </c>
      <c r="AN88" s="219"/>
      <c r="AO88" s="219"/>
      <c r="AP88" s="219"/>
      <c r="AQ88" s="340"/>
      <c r="AR88" s="207"/>
      <c r="AS88" s="207"/>
      <c r="AT88" s="341"/>
      <c r="AU88" s="219"/>
      <c r="AV88" s="219"/>
      <c r="AW88" s="219"/>
      <c r="AX88" s="221"/>
      <c r="AY88" s="10"/>
      <c r="AZ88" s="10"/>
      <c r="BA88" s="10"/>
      <c r="BB88" s="10"/>
      <c r="BC88" s="10"/>
    </row>
    <row r="89" spans="1:60" ht="23.25"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587</v>
      </c>
      <c r="AF89" s="219"/>
      <c r="AG89" s="219"/>
      <c r="AH89" s="219"/>
      <c r="AI89" s="218" t="s">
        <v>587</v>
      </c>
      <c r="AJ89" s="219"/>
      <c r="AK89" s="219"/>
      <c r="AL89" s="219"/>
      <c r="AM89" s="218" t="s">
        <v>587</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v>
      </c>
      <c r="AF101" s="219"/>
      <c r="AG101" s="219"/>
      <c r="AH101" s="220"/>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320357</v>
      </c>
      <c r="AF116" s="418"/>
      <c r="AG116" s="418"/>
      <c r="AH116" s="418"/>
      <c r="AI116" s="418">
        <v>334522</v>
      </c>
      <c r="AJ116" s="418"/>
      <c r="AK116" s="418"/>
      <c r="AL116" s="418"/>
      <c r="AM116" s="418">
        <v>512050</v>
      </c>
      <c r="AN116" s="418"/>
      <c r="AO116" s="418"/>
      <c r="AP116" s="418"/>
      <c r="AQ116" s="218">
        <v>481000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625</v>
      </c>
      <c r="AN117" s="551"/>
      <c r="AO117" s="551"/>
      <c r="AP117" s="551"/>
      <c r="AQ117" s="551" t="s">
        <v>627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587</v>
      </c>
      <c r="AF134" s="207"/>
      <c r="AG134" s="207"/>
      <c r="AH134" s="207"/>
      <c r="AI134" s="206" t="s">
        <v>587</v>
      </c>
      <c r="AJ134" s="207"/>
      <c r="AK134" s="207"/>
      <c r="AL134" s="207"/>
      <c r="AM134" s="206" t="s">
        <v>587</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587</v>
      </c>
      <c r="AF135" s="207"/>
      <c r="AG135" s="207"/>
      <c r="AH135" s="207"/>
      <c r="AI135" s="206" t="s">
        <v>587</v>
      </c>
      <c r="AJ135" s="207"/>
      <c r="AK135" s="207"/>
      <c r="AL135" s="207"/>
      <c r="AM135" s="206" t="s">
        <v>587</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639</v>
      </c>
      <c r="H154" s="105"/>
      <c r="I154" s="105"/>
      <c r="J154" s="105"/>
      <c r="K154" s="105"/>
      <c r="L154" s="105"/>
      <c r="M154" s="105"/>
      <c r="N154" s="105"/>
      <c r="O154" s="105"/>
      <c r="P154" s="106"/>
      <c r="Q154" s="125" t="s">
        <v>640</v>
      </c>
      <c r="R154" s="105"/>
      <c r="S154" s="105"/>
      <c r="T154" s="105"/>
      <c r="U154" s="105"/>
      <c r="V154" s="105"/>
      <c r="W154" s="105"/>
      <c r="X154" s="105"/>
      <c r="Y154" s="105"/>
      <c r="Z154" s="105"/>
      <c r="AA154" s="293"/>
      <c r="AB154" s="141" t="s">
        <v>599</v>
      </c>
      <c r="AC154" s="142"/>
      <c r="AD154" s="142"/>
      <c r="AE154" s="147" t="s">
        <v>641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583</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587</v>
      </c>
      <c r="AF433" s="207"/>
      <c r="AG433" s="207"/>
      <c r="AH433" s="207"/>
      <c r="AI433" s="340" t="s">
        <v>587</v>
      </c>
      <c r="AJ433" s="207"/>
      <c r="AK433" s="207"/>
      <c r="AL433" s="207"/>
      <c r="AM433" s="340" t="s">
        <v>587</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587</v>
      </c>
      <c r="AF434" s="207"/>
      <c r="AG434" s="207"/>
      <c r="AH434" s="341"/>
      <c r="AI434" s="340" t="s">
        <v>587</v>
      </c>
      <c r="AJ434" s="207"/>
      <c r="AK434" s="207"/>
      <c r="AL434" s="207"/>
      <c r="AM434" s="340" t="s">
        <v>587</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587</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587</v>
      </c>
      <c r="AF458" s="207"/>
      <c r="AG458" s="207"/>
      <c r="AH458" s="207"/>
      <c r="AI458" s="340" t="s">
        <v>587</v>
      </c>
      <c r="AJ458" s="207"/>
      <c r="AK458" s="207"/>
      <c r="AL458" s="207"/>
      <c r="AM458" s="340" t="s">
        <v>587</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587</v>
      </c>
      <c r="AF459" s="207"/>
      <c r="AG459" s="207"/>
      <c r="AH459" s="341"/>
      <c r="AI459" s="340" t="s">
        <v>587</v>
      </c>
      <c r="AJ459" s="207"/>
      <c r="AK459" s="207"/>
      <c r="AL459" s="207"/>
      <c r="AM459" s="340" t="s">
        <v>587</v>
      </c>
      <c r="AN459" s="207"/>
      <c r="AO459" s="207"/>
      <c r="AP459" s="341"/>
      <c r="AQ459" s="340" t="s">
        <v>587</v>
      </c>
      <c r="AR459" s="207"/>
      <c r="AS459" s="207"/>
      <c r="AT459" s="341"/>
      <c r="AU459" s="207" t="s">
        <v>587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587</v>
      </c>
      <c r="AJ460" s="207"/>
      <c r="AK460" s="207"/>
      <c r="AL460" s="207"/>
      <c r="AM460" s="340" t="s">
        <v>587</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571</v>
      </c>
      <c r="AE705" s="718"/>
      <c r="AF705" s="718"/>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602</v>
      </c>
      <c r="AE708" s="605"/>
      <c r="AF708" s="605"/>
      <c r="AG708" s="745"/>
      <c r="AH708" s="746"/>
      <c r="AI708" s="746"/>
      <c r="AJ708" s="746"/>
      <c r="AK708" s="746"/>
      <c r="AL708" s="746"/>
      <c r="AM708" s="746"/>
      <c r="AN708" s="746"/>
      <c r="AO708" s="746"/>
      <c r="AP708" s="746"/>
      <c r="AQ708" s="746"/>
      <c r="AR708" s="746"/>
      <c r="AS708" s="746"/>
      <c r="AT708" s="746"/>
      <c r="AU708" s="746"/>
      <c r="AV708" s="746"/>
      <c r="AW708" s="746"/>
      <c r="AX708" s="747"/>
    </row>
    <row r="709" spans="1:50" ht="80.09999999999999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708" t="s">
        <v>647</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99.9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571</v>
      </c>
      <c r="AE714" s="811"/>
      <c r="AF714" s="812"/>
      <c r="AG714" s="739" t="s">
        <v>632</v>
      </c>
      <c r="AH714" s="740"/>
      <c r="AI714" s="740"/>
      <c r="AJ714" s="740"/>
      <c r="AK714" s="740"/>
      <c r="AL714" s="740"/>
      <c r="AM714" s="740"/>
      <c r="AN714" s="740"/>
      <c r="AO714" s="740"/>
      <c r="AP714" s="740"/>
      <c r="AQ714" s="740"/>
      <c r="AR714" s="740"/>
      <c r="AS714" s="740"/>
      <c r="AT714" s="740"/>
      <c r="AU714" s="740"/>
      <c r="AV714" s="740"/>
      <c r="AW714" s="740"/>
      <c r="AX714" s="741"/>
    </row>
    <row r="715" spans="1:50" ht="80.099999999999994"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571</v>
      </c>
      <c r="AE715" s="605"/>
      <c r="AF715" s="656"/>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80.099999999999994"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50.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80.09999999999999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570</v>
      </c>
      <c r="D721" s="297"/>
      <c r="E721" s="297"/>
      <c r="F721" s="298"/>
      <c r="G721" s="287"/>
      <c r="H721" s="288"/>
      <c r="I721" s="83" t="str">
        <f>IF(OR(G721="　", G721=""), "", "-")</f>
        <v/>
      </c>
      <c r="J721" s="291">
        <v>2</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605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550</v>
      </c>
      <c r="B737" s="210"/>
      <c r="C737" s="210"/>
      <c r="D737" s="211"/>
      <c r="E737" s="999" t="s">
        <v>606</v>
      </c>
      <c r="F737" s="999"/>
      <c r="G737" s="999"/>
      <c r="H737" s="999"/>
      <c r="I737" s="999"/>
      <c r="J737" s="999"/>
      <c r="K737" s="999"/>
      <c r="L737" s="999"/>
      <c r="M737" s="999"/>
      <c r="N737" s="365" t="s">
        <v>543</v>
      </c>
      <c r="O737" s="365"/>
      <c r="P737" s="365"/>
      <c r="Q737" s="365"/>
      <c r="R737" s="999" t="s">
        <v>607</v>
      </c>
      <c r="S737" s="999"/>
      <c r="T737" s="999"/>
      <c r="U737" s="999"/>
      <c r="V737" s="999"/>
      <c r="W737" s="999"/>
      <c r="X737" s="999"/>
      <c r="Y737" s="999"/>
      <c r="Z737" s="999"/>
      <c r="AA737" s="365" t="s">
        <v>542</v>
      </c>
      <c r="AB737" s="365"/>
      <c r="AC737" s="365"/>
      <c r="AD737" s="365"/>
      <c r="AE737" s="999" t="s">
        <v>608</v>
      </c>
      <c r="AF737" s="999"/>
      <c r="AG737" s="999"/>
      <c r="AH737" s="999"/>
      <c r="AI737" s="999"/>
      <c r="AJ737" s="999"/>
      <c r="AK737" s="999"/>
      <c r="AL737" s="999"/>
      <c r="AM737" s="999"/>
      <c r="AN737" s="365" t="s">
        <v>541</v>
      </c>
      <c r="AO737" s="365"/>
      <c r="AP737" s="365"/>
      <c r="AQ737" s="365"/>
      <c r="AR737" s="991" t="s">
        <v>611</v>
      </c>
      <c r="AS737" s="992"/>
      <c r="AT737" s="992"/>
      <c r="AU737" s="992"/>
      <c r="AV737" s="992"/>
      <c r="AW737" s="992"/>
      <c r="AX737" s="993"/>
      <c r="AY737" s="89"/>
      <c r="AZ737" s="89"/>
    </row>
    <row r="738" spans="1:52" ht="24.75" customHeight="1" x14ac:dyDescent="0.15">
      <c r="A738" s="1000" t="s">
        <v>540</v>
      </c>
      <c r="B738" s="210"/>
      <c r="C738" s="210"/>
      <c r="D738" s="211"/>
      <c r="E738" s="999" t="s">
        <v>609</v>
      </c>
      <c r="F738" s="999"/>
      <c r="G738" s="999"/>
      <c r="H738" s="999"/>
      <c r="I738" s="999"/>
      <c r="J738" s="999"/>
      <c r="K738" s="999"/>
      <c r="L738" s="999"/>
      <c r="M738" s="999"/>
      <c r="N738" s="365" t="s">
        <v>539</v>
      </c>
      <c r="O738" s="365"/>
      <c r="P738" s="365"/>
      <c r="Q738" s="365"/>
      <c r="R738" s="999" t="s">
        <v>610</v>
      </c>
      <c r="S738" s="999"/>
      <c r="T738" s="999"/>
      <c r="U738" s="999"/>
      <c r="V738" s="999"/>
      <c r="W738" s="999"/>
      <c r="X738" s="999"/>
      <c r="Y738" s="999"/>
      <c r="Z738" s="999"/>
      <c r="AA738" s="365" t="s">
        <v>538</v>
      </c>
      <c r="AB738" s="365"/>
      <c r="AC738" s="365"/>
      <c r="AD738" s="365"/>
      <c r="AE738" s="999" t="s">
        <v>610</v>
      </c>
      <c r="AF738" s="999"/>
      <c r="AG738" s="999"/>
      <c r="AH738" s="999"/>
      <c r="AI738" s="999"/>
      <c r="AJ738" s="999"/>
      <c r="AK738" s="999"/>
      <c r="AL738" s="999"/>
      <c r="AM738" s="999"/>
      <c r="AN738" s="365" t="s">
        <v>534</v>
      </c>
      <c r="AO738" s="365"/>
      <c r="AP738" s="365"/>
      <c r="AQ738" s="365"/>
      <c r="AR738" s="991" t="s">
        <v>610</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c r="K837" s="349"/>
      <c r="L837" s="349"/>
      <c r="M837" s="349"/>
      <c r="N837" s="349"/>
      <c r="O837" s="349"/>
      <c r="P837" s="362" t="s">
        <v>622</v>
      </c>
      <c r="Q837" s="350"/>
      <c r="R837" s="350"/>
      <c r="S837" s="350"/>
      <c r="T837" s="350"/>
      <c r="U837" s="350"/>
      <c r="V837" s="350"/>
      <c r="W837" s="350"/>
      <c r="X837" s="350"/>
      <c r="Y837" s="351">
        <v>0.1</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c r="K838" s="349"/>
      <c r="L838" s="349"/>
      <c r="M838" s="349"/>
      <c r="N838" s="349"/>
      <c r="O838" s="349"/>
      <c r="P838" s="362" t="s">
        <v>622</v>
      </c>
      <c r="Q838" s="350"/>
      <c r="R838" s="350"/>
      <c r="S838" s="350"/>
      <c r="T838" s="350"/>
      <c r="U838" s="350"/>
      <c r="V838" s="350"/>
      <c r="W838" s="350"/>
      <c r="X838" s="350"/>
      <c r="Y838" s="351">
        <v>0.1</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c r="K839" s="349"/>
      <c r="L839" s="349"/>
      <c r="M839" s="349"/>
      <c r="N839" s="349"/>
      <c r="O839" s="349"/>
      <c r="P839" s="362" t="s">
        <v>622</v>
      </c>
      <c r="Q839" s="350"/>
      <c r="R839" s="350"/>
      <c r="S839" s="350"/>
      <c r="T839" s="350"/>
      <c r="U839" s="350"/>
      <c r="V839" s="350"/>
      <c r="W839" s="350"/>
      <c r="X839" s="350"/>
      <c r="Y839" s="351">
        <v>0.1</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615</v>
      </c>
      <c r="D840" s="347"/>
      <c r="E840" s="347"/>
      <c r="F840" s="347"/>
      <c r="G840" s="347"/>
      <c r="H840" s="347"/>
      <c r="I840" s="347"/>
      <c r="J840" s="348"/>
      <c r="K840" s="349"/>
      <c r="L840" s="349"/>
      <c r="M840" s="349"/>
      <c r="N840" s="349"/>
      <c r="O840" s="349"/>
      <c r="P840" s="362" t="s">
        <v>622</v>
      </c>
      <c r="Q840" s="350"/>
      <c r="R840" s="350"/>
      <c r="S840" s="350"/>
      <c r="T840" s="350"/>
      <c r="U840" s="350"/>
      <c r="V840" s="350"/>
      <c r="W840" s="350"/>
      <c r="X840" s="350"/>
      <c r="Y840" s="351">
        <v>0.1</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c r="K841" s="349"/>
      <c r="L841" s="349"/>
      <c r="M841" s="349"/>
      <c r="N841" s="349"/>
      <c r="O841" s="349"/>
      <c r="P841" s="362" t="s">
        <v>622</v>
      </c>
      <c r="Q841" s="350"/>
      <c r="R841" s="350"/>
      <c r="S841" s="350"/>
      <c r="T841" s="350"/>
      <c r="U841" s="350"/>
      <c r="V841" s="350"/>
      <c r="W841" s="350"/>
      <c r="X841" s="350"/>
      <c r="Y841" s="351">
        <v>0</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617</v>
      </c>
      <c r="D842" s="347"/>
      <c r="E842" s="347"/>
      <c r="F842" s="347"/>
      <c r="G842" s="347"/>
      <c r="H842" s="347"/>
      <c r="I842" s="347"/>
      <c r="J842" s="348"/>
      <c r="K842" s="349"/>
      <c r="L842" s="349"/>
      <c r="M842" s="349"/>
      <c r="N842" s="349"/>
      <c r="O842" s="349"/>
      <c r="P842" s="362" t="s">
        <v>622</v>
      </c>
      <c r="Q842" s="350"/>
      <c r="R842" s="350"/>
      <c r="S842" s="350"/>
      <c r="T842" s="350"/>
      <c r="U842" s="350"/>
      <c r="V842" s="350"/>
      <c r="W842" s="350"/>
      <c r="X842" s="350"/>
      <c r="Y842" s="351">
        <v>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618</v>
      </c>
      <c r="D843" s="347"/>
      <c r="E843" s="347"/>
      <c r="F843" s="347"/>
      <c r="G843" s="347"/>
      <c r="H843" s="347"/>
      <c r="I843" s="347"/>
      <c r="J843" s="348"/>
      <c r="K843" s="349"/>
      <c r="L843" s="349"/>
      <c r="M843" s="349"/>
      <c r="N843" s="349"/>
      <c r="O843" s="349"/>
      <c r="P843" s="362" t="s">
        <v>622</v>
      </c>
      <c r="Q843" s="350"/>
      <c r="R843" s="350"/>
      <c r="S843" s="350"/>
      <c r="T843" s="350"/>
      <c r="U843" s="350"/>
      <c r="V843" s="350"/>
      <c r="W843" s="350"/>
      <c r="X843" s="350"/>
      <c r="Y843" s="351">
        <v>0</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619</v>
      </c>
      <c r="D844" s="347"/>
      <c r="E844" s="347"/>
      <c r="F844" s="347"/>
      <c r="G844" s="347"/>
      <c r="H844" s="347"/>
      <c r="I844" s="347"/>
      <c r="J844" s="348"/>
      <c r="K844" s="349"/>
      <c r="L844" s="349"/>
      <c r="M844" s="349"/>
      <c r="N844" s="349"/>
      <c r="O844" s="349"/>
      <c r="P844" s="362" t="s">
        <v>622</v>
      </c>
      <c r="Q844" s="350"/>
      <c r="R844" s="350"/>
      <c r="S844" s="350"/>
      <c r="T844" s="350"/>
      <c r="U844" s="350"/>
      <c r="V844" s="350"/>
      <c r="W844" s="350"/>
      <c r="X844" s="350"/>
      <c r="Y844" s="351">
        <v>0</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620</v>
      </c>
      <c r="D845" s="347"/>
      <c r="E845" s="347"/>
      <c r="F845" s="347"/>
      <c r="G845" s="347"/>
      <c r="H845" s="347"/>
      <c r="I845" s="347"/>
      <c r="J845" s="348"/>
      <c r="K845" s="349"/>
      <c r="L845" s="349"/>
      <c r="M845" s="349"/>
      <c r="N845" s="349"/>
      <c r="O845" s="349"/>
      <c r="P845" s="362" t="s">
        <v>622</v>
      </c>
      <c r="Q845" s="350"/>
      <c r="R845" s="350"/>
      <c r="S845" s="350"/>
      <c r="T845" s="350"/>
      <c r="U845" s="350"/>
      <c r="V845" s="350"/>
      <c r="W845" s="350"/>
      <c r="X845" s="350"/>
      <c r="Y845" s="351">
        <v>0</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621</v>
      </c>
      <c r="D846" s="347"/>
      <c r="E846" s="347"/>
      <c r="F846" s="347"/>
      <c r="G846" s="347"/>
      <c r="H846" s="347"/>
      <c r="I846" s="347"/>
      <c r="J846" s="348"/>
      <c r="K846" s="349"/>
      <c r="L846" s="349"/>
      <c r="M846" s="349"/>
      <c r="N846" s="349"/>
      <c r="O846" s="349"/>
      <c r="P846" s="362" t="s">
        <v>622</v>
      </c>
      <c r="Q846" s="350"/>
      <c r="R846" s="350"/>
      <c r="S846" s="350"/>
      <c r="T846" s="350"/>
      <c r="U846" s="350"/>
      <c r="V846" s="350"/>
      <c r="W846" s="350"/>
      <c r="X846" s="350"/>
      <c r="Y846" s="351">
        <v>0</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61"/>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61"/>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61"/>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61"/>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6011101004370</v>
      </c>
      <c r="K870" s="349"/>
      <c r="L870" s="349"/>
      <c r="M870" s="349"/>
      <c r="N870" s="349"/>
      <c r="O870" s="349"/>
      <c r="P870" s="362" t="s">
        <v>624</v>
      </c>
      <c r="Q870" s="350"/>
      <c r="R870" s="350"/>
      <c r="S870" s="350"/>
      <c r="T870" s="350"/>
      <c r="U870" s="350"/>
      <c r="V870" s="350"/>
      <c r="W870" s="350"/>
      <c r="X870" s="350"/>
      <c r="Y870" s="351">
        <v>0.2</v>
      </c>
      <c r="Z870" s="352"/>
      <c r="AA870" s="352"/>
      <c r="AB870" s="353"/>
      <c r="AC870" s="363" t="s">
        <v>498</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699" max="49" man="1"/>
    <brk id="718"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2"/>
      <c r="AA2" s="833"/>
      <c r="AB2" s="1035" t="s">
        <v>11</v>
      </c>
      <c r="AC2" s="1036"/>
      <c r="AD2" s="1037"/>
      <c r="AE2" s="1041" t="s">
        <v>557</v>
      </c>
      <c r="AF2" s="1041"/>
      <c r="AG2" s="1041"/>
      <c r="AH2" s="1041"/>
      <c r="AI2" s="1041" t="s">
        <v>554</v>
      </c>
      <c r="AJ2" s="1041"/>
      <c r="AK2" s="1041"/>
      <c r="AL2" s="1041"/>
      <c r="AM2" s="1041" t="s">
        <v>528</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2"/>
      <c r="AA9" s="833"/>
      <c r="AB9" s="1035" t="s">
        <v>11</v>
      </c>
      <c r="AC9" s="1036"/>
      <c r="AD9" s="1037"/>
      <c r="AE9" s="1041" t="s">
        <v>558</v>
      </c>
      <c r="AF9" s="1041"/>
      <c r="AG9" s="1041"/>
      <c r="AH9" s="1041"/>
      <c r="AI9" s="1041" t="s">
        <v>554</v>
      </c>
      <c r="AJ9" s="1041"/>
      <c r="AK9" s="1041"/>
      <c r="AL9" s="1041"/>
      <c r="AM9" s="1041" t="s">
        <v>528</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2"/>
      <c r="AA16" s="833"/>
      <c r="AB16" s="1035" t="s">
        <v>11</v>
      </c>
      <c r="AC16" s="1036"/>
      <c r="AD16" s="1037"/>
      <c r="AE16" s="1041" t="s">
        <v>557</v>
      </c>
      <c r="AF16" s="1041"/>
      <c r="AG16" s="1041"/>
      <c r="AH16" s="1041"/>
      <c r="AI16" s="1041" t="s">
        <v>555</v>
      </c>
      <c r="AJ16" s="1041"/>
      <c r="AK16" s="1041"/>
      <c r="AL16" s="1041"/>
      <c r="AM16" s="1041" t="s">
        <v>528</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2"/>
      <c r="AA23" s="833"/>
      <c r="AB23" s="1035" t="s">
        <v>11</v>
      </c>
      <c r="AC23" s="1036"/>
      <c r="AD23" s="1037"/>
      <c r="AE23" s="1041" t="s">
        <v>559</v>
      </c>
      <c r="AF23" s="1041"/>
      <c r="AG23" s="1041"/>
      <c r="AH23" s="1041"/>
      <c r="AI23" s="1041" t="s">
        <v>554</v>
      </c>
      <c r="AJ23" s="1041"/>
      <c r="AK23" s="1041"/>
      <c r="AL23" s="1041"/>
      <c r="AM23" s="1041" t="s">
        <v>528</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2"/>
      <c r="AA30" s="833"/>
      <c r="AB30" s="1035" t="s">
        <v>11</v>
      </c>
      <c r="AC30" s="1036"/>
      <c r="AD30" s="1037"/>
      <c r="AE30" s="1041" t="s">
        <v>557</v>
      </c>
      <c r="AF30" s="1041"/>
      <c r="AG30" s="1041"/>
      <c r="AH30" s="1041"/>
      <c r="AI30" s="1041" t="s">
        <v>554</v>
      </c>
      <c r="AJ30" s="1041"/>
      <c r="AK30" s="1041"/>
      <c r="AL30" s="1041"/>
      <c r="AM30" s="1041" t="s">
        <v>552</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2"/>
      <c r="AA37" s="833"/>
      <c r="AB37" s="1035" t="s">
        <v>11</v>
      </c>
      <c r="AC37" s="1036"/>
      <c r="AD37" s="1037"/>
      <c r="AE37" s="1041" t="s">
        <v>559</v>
      </c>
      <c r="AF37" s="1041"/>
      <c r="AG37" s="1041"/>
      <c r="AH37" s="1041"/>
      <c r="AI37" s="1041" t="s">
        <v>556</v>
      </c>
      <c r="AJ37" s="1041"/>
      <c r="AK37" s="1041"/>
      <c r="AL37" s="1041"/>
      <c r="AM37" s="1041" t="s">
        <v>553</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2"/>
      <c r="AA44" s="833"/>
      <c r="AB44" s="1035" t="s">
        <v>11</v>
      </c>
      <c r="AC44" s="1036"/>
      <c r="AD44" s="1037"/>
      <c r="AE44" s="1041" t="s">
        <v>557</v>
      </c>
      <c r="AF44" s="1041"/>
      <c r="AG44" s="1041"/>
      <c r="AH44" s="1041"/>
      <c r="AI44" s="1041" t="s">
        <v>554</v>
      </c>
      <c r="AJ44" s="1041"/>
      <c r="AK44" s="1041"/>
      <c r="AL44" s="1041"/>
      <c r="AM44" s="1041" t="s">
        <v>528</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2"/>
      <c r="AA51" s="833"/>
      <c r="AB51" s="557" t="s">
        <v>11</v>
      </c>
      <c r="AC51" s="1036"/>
      <c r="AD51" s="1037"/>
      <c r="AE51" s="1041" t="s">
        <v>557</v>
      </c>
      <c r="AF51" s="1041"/>
      <c r="AG51" s="1041"/>
      <c r="AH51" s="1041"/>
      <c r="AI51" s="1041" t="s">
        <v>554</v>
      </c>
      <c r="AJ51" s="1041"/>
      <c r="AK51" s="1041"/>
      <c r="AL51" s="1041"/>
      <c r="AM51" s="1041" t="s">
        <v>528</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2"/>
      <c r="AA58" s="833"/>
      <c r="AB58" s="1035" t="s">
        <v>11</v>
      </c>
      <c r="AC58" s="1036"/>
      <c r="AD58" s="1037"/>
      <c r="AE58" s="1041" t="s">
        <v>557</v>
      </c>
      <c r="AF58" s="1041"/>
      <c r="AG58" s="1041"/>
      <c r="AH58" s="1041"/>
      <c r="AI58" s="1041" t="s">
        <v>554</v>
      </c>
      <c r="AJ58" s="1041"/>
      <c r="AK58" s="1041"/>
      <c r="AL58" s="1041"/>
      <c r="AM58" s="1041" t="s">
        <v>528</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2"/>
      <c r="AA65" s="833"/>
      <c r="AB65" s="1035" t="s">
        <v>11</v>
      </c>
      <c r="AC65" s="1036"/>
      <c r="AD65" s="1037"/>
      <c r="AE65" s="1041" t="s">
        <v>557</v>
      </c>
      <c r="AF65" s="1041"/>
      <c r="AG65" s="1041"/>
      <c r="AH65" s="1041"/>
      <c r="AI65" s="1041" t="s">
        <v>554</v>
      </c>
      <c r="AJ65" s="1041"/>
      <c r="AK65" s="1041"/>
      <c r="AL65" s="1041"/>
      <c r="AM65" s="1041" t="s">
        <v>528</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9" zoomScale="60" zoomScaleNormal="75" zoomScalePageLayoutView="70" workbookViewId="0">
      <selection activeCell="AH31" sqref="AH31:AT3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4"/>
      <c r="B16" s="1055"/>
      <c r="C16" s="1055"/>
      <c r="D16" s="1055"/>
      <c r="E16" s="1055"/>
      <c r="F16" s="1056"/>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4"/>
      <c r="B29" s="1055"/>
      <c r="C29" s="1055"/>
      <c r="D29" s="1055"/>
      <c r="E29" s="1055"/>
      <c r="F29" s="1056"/>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4"/>
      <c r="B42" s="1055"/>
      <c r="C42" s="1055"/>
      <c r="D42" s="1055"/>
      <c r="E42" s="1055"/>
      <c r="F42" s="1056"/>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4"/>
      <c r="B56" s="1055"/>
      <c r="C56" s="1055"/>
      <c r="D56" s="1055"/>
      <c r="E56" s="1055"/>
      <c r="F56" s="1056"/>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4"/>
      <c r="B69" s="1055"/>
      <c r="C69" s="1055"/>
      <c r="D69" s="1055"/>
      <c r="E69" s="1055"/>
      <c r="F69" s="1056"/>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4"/>
      <c r="B82" s="1055"/>
      <c r="C82" s="1055"/>
      <c r="D82" s="1055"/>
      <c r="E82" s="1055"/>
      <c r="F82" s="1056"/>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4"/>
      <c r="B95" s="1055"/>
      <c r="C95" s="1055"/>
      <c r="D95" s="1055"/>
      <c r="E95" s="1055"/>
      <c r="F95" s="1056"/>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4"/>
      <c r="B109" s="1055"/>
      <c r="C109" s="1055"/>
      <c r="D109" s="1055"/>
      <c r="E109" s="1055"/>
      <c r="F109" s="1056"/>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4"/>
      <c r="B122" s="1055"/>
      <c r="C122" s="1055"/>
      <c r="D122" s="1055"/>
      <c r="E122" s="1055"/>
      <c r="F122" s="1056"/>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4"/>
      <c r="B135" s="1055"/>
      <c r="C135" s="1055"/>
      <c r="D135" s="1055"/>
      <c r="E135" s="1055"/>
      <c r="F135" s="1056"/>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4"/>
      <c r="B148" s="1055"/>
      <c r="C148" s="1055"/>
      <c r="D148" s="1055"/>
      <c r="E148" s="1055"/>
      <c r="F148" s="1056"/>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4"/>
      <c r="B162" s="1055"/>
      <c r="C162" s="1055"/>
      <c r="D162" s="1055"/>
      <c r="E162" s="1055"/>
      <c r="F162" s="1056"/>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4"/>
      <c r="B175" s="1055"/>
      <c r="C175" s="1055"/>
      <c r="D175" s="1055"/>
      <c r="E175" s="1055"/>
      <c r="F175" s="1056"/>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4"/>
      <c r="B188" s="1055"/>
      <c r="C188" s="1055"/>
      <c r="D188" s="1055"/>
      <c r="E188" s="1055"/>
      <c r="F188" s="1056"/>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4"/>
      <c r="B201" s="1055"/>
      <c r="C201" s="1055"/>
      <c r="D201" s="1055"/>
      <c r="E201" s="1055"/>
      <c r="F201" s="1056"/>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4"/>
      <c r="B215" s="1055"/>
      <c r="C215" s="1055"/>
      <c r="D215" s="1055"/>
      <c r="E215" s="1055"/>
      <c r="F215" s="1056"/>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4"/>
      <c r="B228" s="1055"/>
      <c r="C228" s="1055"/>
      <c r="D228" s="1055"/>
      <c r="E228" s="1055"/>
      <c r="F228" s="1056"/>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4"/>
      <c r="B241" s="1055"/>
      <c r="C241" s="1055"/>
      <c r="D241" s="1055"/>
      <c r="E241" s="1055"/>
      <c r="F241" s="1056"/>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4"/>
      <c r="B254" s="1055"/>
      <c r="C254" s="1055"/>
      <c r="D254" s="1055"/>
      <c r="E254" s="1055"/>
      <c r="F254" s="1056"/>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H63" sqref="AH63:AK6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2019-06-10T01:46:05Z</cp:lastPrinted>
  <dcterms:created xsi:type="dcterms:W3CDTF">2012-03-13T00:50:25Z</dcterms:created>
  <dcterms:modified xsi:type="dcterms:W3CDTF">2019-06-20T06:59:23Z</dcterms:modified>
</cp:coreProperties>
</file>