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edaatsushi\Desktop\（レビュー）Ｒ３年度の取組について　レク~決裁~公表\20210622中間公表決裁\"/>
    </mc:Choice>
  </mc:AlternateContent>
  <bookViews>
    <workbookView xWindow="0" yWindow="0" windowWidth="20490" windowHeight="678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35" i="3"/>
  <c r="AY213" i="3"/>
  <c r="AY616" i="3"/>
  <c r="AY606" i="3"/>
  <c r="AY50"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<sst xmlns="http://schemas.openxmlformats.org/spreadsheetml/2006/main" count="2351" uniqueCount="703">
  <si>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</si>
  <si>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</si>
  <si>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</si>
  <si>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</si>
  <si>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</si>
  <si>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</si>
  <si>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</si>
  <si>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</si>
  <si>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</si>
  <si>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</si>
  <si>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</si>
  <si>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</si>
  <si>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</si>
  <si>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</si>
  <si>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</si>
  <si>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</si>
  <si>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</si>
  <si>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</si>
  <si>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</si>
  <si>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</si>
  <si>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</si>
  <si>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</si>
  <si>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</si>
  <si>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</si>
  <si>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</si>
  <si>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</si>
  <si>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</si>
  <si>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</si>
  <si>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</si>
  <si>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</si>
  <si>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</si>
  <si>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</si>
  <si>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</si>
  <si>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</si>
  <si>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</si>
  <si>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</si>
  <si>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</si>
  <si>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</si>
  <si>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</si>
  <si>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</si>
  <si>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</si>
  <si>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</si>
  <si>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</si>
  <si>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</si>
  <si>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</si>
  <si>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</si>
  <si>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</si>
  <si>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</si>
  <si>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</si>
  <si>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</si>
  <si>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</si>
  <si>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</si>
  <si>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</si>
  <si>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</si>
  <si>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</si>
  <si>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</si>
  <si>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</si>
  <si>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</si>
  <si>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</si>
  <si>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</si>
  <si>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</si>
  <si>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</si>
  <si>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</si>
  <si>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</si>
  <si>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</si>
  <si>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</si>
  <si>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</si>
  <si>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</si>
  <si>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</si>
  <si>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</si>
  <si>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</si>
  <si>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</si>
  <si>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</si>
  <si>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</si>
  <si>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</si>
  <si>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</si>
  <si>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</si>
  <si>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</si>
  <si>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</si>
  <si>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</si>
  <si>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</si>
  <si>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</si>
  <si>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</si>
  <si>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</si>
  <si>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</si>
  <si>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</si>
  <si>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</si>
  <si>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</si>
  <si>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</si>
  <si>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</si>
  <si>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</si>
  <si>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</si>
  <si>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</si>
  <si>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</si>
  <si>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</si>
  <si>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</si>
  <si>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</si>
  <si>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</si>
  <si>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</si>
  <si>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</si>
  <si>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</si>
  <si>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</si>
  <si>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</si>
  <si>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</si>
  <si>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</si>
  <si>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</si>
  <si>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</si>
  <si>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</si>
  <si>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</si>
  <si>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</si>
  <si>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</si>
  <si>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</si>
  <si>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</si>
  <si>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</si>
  <si>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</si>
  <si>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</si>
  <si>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</si>
  <si>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</si>
  <si>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</si>
  <si>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</si>
  <si>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</si>
  <si>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</si>
  <si>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</si>
  <si>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</si>
  <si>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</si>
  <si>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</si>
  <si>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</si>
  <si>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</si>
  <si>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</si>
  <si>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</si>
  <si>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</si>
  <si>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</si>
  <si>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</si>
  <si>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</si>
  <si>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</si>
  <si>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</si>
  <si>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</si>
  <si>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</si>
  <si>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</si>
  <si>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</si>
  <si>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</si>
  <si>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</si>
  <si>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</si>
  <si>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</si>
  <si>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</si>
  <si>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</si>
  <si>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</si>
  <si>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</si>
  <si>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</si>
  <si>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</si>
  <si>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</si>
  <si>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</si>
  <si>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</si>
  <si>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</si>
  <si>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</si>
  <si>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</si>
  <si>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</si>
  <si>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</si>
  <si>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</si>
  <si>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</si>
  <si>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</si>
  <si>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</si>
  <si>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</si>
  <si>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</si>
  <si>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</si>
  <si>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</si>
  <si>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</si>
  <si>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</si>
  <si>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</si>
  <si>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</si>
  <si>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</si>
  <si>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</si>
  <si>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</si>
  <si>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</si>
  <si>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</si>
  <si>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</si>
  <si>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</si>
  <si>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</si>
  <si>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</si>
  <si>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</si>
  <si>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</si>
  <si>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</si>
  <si>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</si>
  <si>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</si>
  <si>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</si>
  <si>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</si>
  <si>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</si>
  <si>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</si>
  <si>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</si>
  <si>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</si>
  <si>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</si>
  <si>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</si>
  <si>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</si>
  <si>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</si>
  <si>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</si>
  <si>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</si>
  <si>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</si>
  <si>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</si>
  <si>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</si>
  <si>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</si>
  <si>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</si>
  <si>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</si>
  <si>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</si>
  <si>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</si>
  <si>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</si>
  <si>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</si>
  <si>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</si>
  <si>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</si>
  <si>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</si>
  <si>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</si>
  <si>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</si>
  <si>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</si>
  <si>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</si>
  <si>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</si>
  <si>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</si>
  <si>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</si>
  <si>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</si>
  <si>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</si>
  <si>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</si>
  <si>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</si>
  <si>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</si>
  <si>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</si>
  <si>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</si>
  <si>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</si>
  <si>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</si>
  <si>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</si>
  <si>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</si>
  <si>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</si>
  <si>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</si>
  <si>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</si>
  <si>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</si>
  <si>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</si>
  <si>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</si>
  <si>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</si>
  <si>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</si>
  <si>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</si>
  <si>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</si>
  <si>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</si>
  <si>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</si>
  <si>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</si>
  <si>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</si>
  <si>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</si>
  <si>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</si>
  <si>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</si>
  <si>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</si>
  <si>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</si>
  <si>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</si>
  <si>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</si>
  <si>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</si>
  <si>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</si>
  <si>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</si>
  <si>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</si>
  <si>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</si>
  <si>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</si>
  <si>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</si>
  <si>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</si>
  <si>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</si>
  <si>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</si>
  <si>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</si>
  <si>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</si>
  <si>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</si>
  <si>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</si>
  <si>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</si>
  <si>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</si>
  <si>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</si>
  <si>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</si>
  <si>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</si>
  <si>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</si>
  <si>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</si>
  <si>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</si>
  <si>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</si>
  <si>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</si>
  <si>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</si>
  <si>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</si>
  <si>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</si>
  <si>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</si>
  <si>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</si>
  <si>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</si>
  <si>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</si>
  <si>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</si>
  <si>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</si>
  <si>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</si>
  <si>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</si>
  <si>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</si>
  <si>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</si>
  <si>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</si>
  <si>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</si>
  <si>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</si>
  <si>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</si>
  <si>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</si>
  <si>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</si>
  <si>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</si>
  <si>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</si>
  <si>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</si>
  <si>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</si>
  <si>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</si>
  <si>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</si>
  <si>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</si>
  <si>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</si>
  <si>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</si>
  <si>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</si>
  <si>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</si>
  <si>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</si>
  <si>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</si>
  <si>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</si>
  <si>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</si>
  <si>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</si>
  <si>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</si>
  <si>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</si>
  <si>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</si>
  <si>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</si>
  <si>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</si>
  <si>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</si>
  <si>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</si>
  <si>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</si>
  <si>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</si>
  <si>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</si>
  <si>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</si>
  <si>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</si>
  <si>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</si>
  <si>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</si>
  <si>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</si>
  <si>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</si>
  <si>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</si>
  <si>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</si>
  <si>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</si>
  <si>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</si>
  <si>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</si>
  <si>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</si>
  <si>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</si>
  <si>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</si>
  <si>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</si>
  <si>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</si>
  <si>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</si>
  <si>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</si>
  <si>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</si>
  <si>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</si>
  <si>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</si>
  <si>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</si>
  <si>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</si>
  <si>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</si>
  <si>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</si>
  <si>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</si>
  <si>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</si>
  <si>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</si>
  <si>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</si>
  <si>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</si>
  <si>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</si>
  <si>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</si>
  <si>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</si>
  <si>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</si>
  <si>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</si>
  <si>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</si>
  <si>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</si>
  <si>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</si>
  <si>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</si>
  <si>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</si>
  <si>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</si>
  <si>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</si>
  <si>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</si>
  <si>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</si>
  <si>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</si>
  <si>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</si>
  <si>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</si>
  <si>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</si>
  <si>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</si>
  <si>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</si>
  <si>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</si>
  <si>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</si>
  <si>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</si>
  <si>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</si>
  <si>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</si>
  <si>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</si>
  <si>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</si>
  <si>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</si>
  <si>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</si>
  <si>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</si>
  <si>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</si>
  <si>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</si>
  <si>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</si>
  <si>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</si>
  <si>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</si>
  <si>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</si>
  <si>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</si>
  <si>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</si>
  <si>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</si>
  <si>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</si>
  <si>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</si>
  <si>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</si>
  <si>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</si>
  <si>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</si>
  <si>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</si>
  <si>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</si>
  <si>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</si>
  <si>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</si>
  <si>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</si>
  <si>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</si>
  <si>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</si>
  <si>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</si>
  <si>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</si>
  <si>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</si>
  <si>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</si>
  <si>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</si>
  <si>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</si>
  <si>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</si>
  <si>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</si>
  <si>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</si>
  <si>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</si>
  <si>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</si>
  <si>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</si>
  <si>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</si>
  <si>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</si>
  <si>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</si>
  <si>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</si>
  <si>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</si>
  <si>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</si>
  <si>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</si>
  <si>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</si>
  <si>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</si>
  <si>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</si>
  <si>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</si>
  <si>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</si>
  <si>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</si>
  <si>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</si>
  <si>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</si>
  <si>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</si>
  <si>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</si>
  <si>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</si>
  <si>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</si>
  <si>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</si>
  <si>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</si>
  <si>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</si>
  <si>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</si>
  <si>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</si>
  <si>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</si>
  <si>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</si>
  <si>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</si>
  <si>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</si>
  <si>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</si>
  <si>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</si>
  <si>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</si>
  <si>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</si>
  <si>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</si>
  <si>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</si>
  <si>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</si>
  <si>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</si>
  <si>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</si>
  <si>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</si>
  <si>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</si>
  <si>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</si>
  <si>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</si>
  <si>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</si>
  <si>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</si>
  <si>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</si>
  <si>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</si>
  <si>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</si>
  <si>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</si>
  <si>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</si>
  <si>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</si>
  <si>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</si>
  <si>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</si>
  <si>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</si>
  <si>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</si>
  <si>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</si>
  <si>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</si>
  <si>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</si>
  <si>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</si>
  <si>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</si>
  <si>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</si>
  <si>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</si>
  <si>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</si>
  <si>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</si>
  <si>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</si>
  <si>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</si>
  <si>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</si>
  <si>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</si>
  <si>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</si>
  <si>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</si>
  <si>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</si>
  <si>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</si>
  <si>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</si>
  <si>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</si>
  <si>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</si>
  <si>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</si>
  <si>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</si>
  <si>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</si>
  <si>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</si>
  <si>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</si>
  <si>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</si>
  <si>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</si>
  <si>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</si>
  <si>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</si>
  <si>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</si>
  <si>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</si>
  <si>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</si>
  <si>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</si>
  <si>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</si>
  <si>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</si>
  <si>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</si>
  <si>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</si>
  <si>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</si>
  <si>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</si>
  <si>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</si>
  <si>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</si>
  <si>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</si>
  <si>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</si>
  <si>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</si>
  <si>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</si>
  <si>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</si>
  <si>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</si>
  <si>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</si>
  <si>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</si>
  <si>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</si>
  <si>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</si>
  <si>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</si>
  <si>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</si>
  <si>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</si>
  <si>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</si>
  <si>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</si>
  <si>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</si>
  <si>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</si>
  <si>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</si>
  <si>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</si>
  <si>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</si>
  <si>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</si>
  <si>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</si>
  <si>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</si>
  <si>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</si>
  <si>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</si>
  <si>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</si>
  <si>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</si>
  <si>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</si>
  <si>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</si>
  <si>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</si>
  <si>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</si>
  <si>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</si>
  <si>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</si>
  <si>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</si>
  <si>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</si>
  <si>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</si>
  <si>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</si>
  <si>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</si>
  <si>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</si>
  <si>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</si>
  <si>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</si>
  <si>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</si>
  <si>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</si>
  <si>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</si>
  <si>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</si>
  <si>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</si>
  <si>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</si>
  <si>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</si>
  <si>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</si>
  <si>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</si>
  <si>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</si>
  <si>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</si>
  <si>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</si>
  <si>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</si>
  <si>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</si>
  <si>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</si>
  <si>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</si>
  <si>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</si>
  <si>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</si>
  <si>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</si>
  <si>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</si>
  <si>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</si>
  <si>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</si>
  <si>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</si>
  <si>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</si>
  <si>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</si>
  <si>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</si>
  <si>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</si>
  <si>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</si>
  <si>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</si>
  <si>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</si>
  <si>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</si>
  <si>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</si>
  <si>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</si>
  <si>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</si>
  <si>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</si>
  <si>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</si>
  <si>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</si>
  <si>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</si>
  <si>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</si>
  <si>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</si>
  <si>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</si>
  <si>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</si>
  <si>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</si>
  <si>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</si>
  <si>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</si>
  <si>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</si>
  <si>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</si>
  <si>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</si>
  <si>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</si>
  <si>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</si>
  <si>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</si>
  <si>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</si>
  <si>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</si>
  <si>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</si>
  <si>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</si>
  <si>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</si>
  <si>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</si>
  <si>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</si>
  <si>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</si>
  <si>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</si>
  <si>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</si>
  <si>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</si>
  <si>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</si>
  <si>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</si>
  <si>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</si>
  <si>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</si>
  <si>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</si>
  <si>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</si>
  <si>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</si>
  <si>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</si>
  <si>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</si>
  <si>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</si>
  <si>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</si>
  <si>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</si>
  <si>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</si>
  <si>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</si>
  <si>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</si>
  <si>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</si>
  <si>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</si>
  <si>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</si>
  <si>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</si>
  <si>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</si>
  <si>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</si>
  <si>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</si>
  <si>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公正取引委員会</t>
  </si>
  <si>
    <t xml:space="preserve">  独占禁止懇話会</t>
  </si>
  <si>
    <t xml:space="preserve">  経済取引局</t>
  </si>
  <si>
    <t>昭和43年度</t>
  </si>
  <si>
    <t>終了予定なし</t>
  </si>
  <si>
    <t>　経済取引局総務課</t>
  </si>
  <si>
    <t>-</t>
  </si>
  <si>
    <t>　公正取引委員会が，懇話会を開催し，その取組や競争政策の在り方等について，広く各界（学界，言論界，消費者団体，産業界，中小企業団体等）の有識者と意見交換を行う。</t>
  </si>
  <si>
    <t>諸謝金</t>
  </si>
  <si>
    <t>委員等旅費</t>
  </si>
  <si>
    <t>庁費</t>
  </si>
  <si>
    <t>　公正取引委員会の取組や競争政策の在り方等に対する意見聴取が中心であり，これらに関して定量的な目標を示すことは困難である。</t>
  </si>
  <si>
    <t>　国民への発信力の向上</t>
  </si>
  <si>
    <t>　ホームページ（独占禁止懇話会議事録等の成果物）のアクセス件数（各年度・１か月当たりの平均値）</t>
  </si>
  <si>
    <t>　独占禁止懇話会の開催回数</t>
  </si>
  <si>
    <t>　独占禁止懇話会開催に係る経費／開催回数　　　　　　　　　　　　　　</t>
    <phoneticPr fontId="5"/>
  </si>
  <si>
    <t>円</t>
  </si>
  <si>
    <t>円/回</t>
    <phoneticPr fontId="5"/>
  </si>
  <si>
    <t>1,032,052/3</t>
  </si>
  <si>
    <t>919,986/3</t>
  </si>
  <si>
    <t>　競争政策の普及啓発等　3</t>
  </si>
  <si>
    <t>－</t>
  </si>
  <si>
    <t>　独占禁止法等の内容や公正取引委員会の活動についての情報提供状況及び国民各層とのコミュニケーションによる意見・要望の把握を通じた競争政策に対する理解の増進状況</t>
  </si>
  <si>
    <t>　独占禁止法等の内容や公正取引委員会の活動について広く国民に情報提供を行うとともに，国民各層とのコミュニケーションによる意見・要望の把握を通じて競争政策に対する理解を増進する。</t>
  </si>
  <si>
    <t>　独占禁止法等の内容や公正取引委員会の活動について広く国民に情報提供を行うとともに，国民各層とのコミュニケーションを通じた意見・要望の把握を通じて競争政策に対する理解を増進する。</t>
  </si>
  <si>
    <t>独占禁止政策に関する地方有識者との懇談会</t>
  </si>
  <si>
    <t>③(4)</t>
  </si>
  <si>
    <t>⑧</t>
  </si>
  <si>
    <t>④</t>
  </si>
  <si>
    <t>③</t>
  </si>
  <si>
    <t>0003</t>
  </si>
  <si>
    <t>○</t>
  </si>
  <si>
    <t>　塚田　益徳</t>
    <rPh sb="1" eb="3">
      <t>ツカダ</t>
    </rPh>
    <rPh sb="4" eb="6">
      <t>マスノリ</t>
    </rPh>
    <phoneticPr fontId="5"/>
  </si>
  <si>
    <t xml:space="preserve">　時宜を得た検討課題について，広く各界の有識者と意見交換を行うことにより，競争政策の有効かつ適切な推進を図り，併せて競争政策に対する国民的理解の増進を図ることを成果目標とする。　
　達成状況・実績については，平成30年度から令和2年度の間に計9回の会合が開催されているところ，いずれの回においても活発な意見交換が行われ，有識者と公正取引委員会との間で，競争政策に関する相互理解を深めることができた。    </t>
    <rPh sb="112" eb="114">
      <t>レイワ</t>
    </rPh>
    <rPh sb="116" eb="117">
      <t>ド</t>
    </rPh>
    <phoneticPr fontId="5"/>
  </si>
  <si>
    <t>1,017,771/3</t>
    <phoneticPr fontId="5"/>
  </si>
  <si>
    <t>1,267,000/3</t>
    <phoneticPr fontId="5"/>
  </si>
  <si>
    <t>令和2年度に独占禁止懇話会を3回実施した。</t>
    <rPh sb="0" eb="2">
      <t>レイワ</t>
    </rPh>
    <rPh sb="3" eb="5">
      <t>ネンド</t>
    </rPh>
    <rPh sb="4" eb="5">
      <t>ド</t>
    </rPh>
    <rPh sb="6" eb="8">
      <t>ドクセン</t>
    </rPh>
    <rPh sb="8" eb="10">
      <t>キンシ</t>
    </rPh>
    <rPh sb="10" eb="13">
      <t>コンワカイ</t>
    </rPh>
    <rPh sb="15" eb="16">
      <t>カイ</t>
    </rPh>
    <rPh sb="16" eb="18">
      <t>ジッシ</t>
    </rPh>
    <phoneticPr fontId="5"/>
  </si>
  <si>
    <t>　独占禁止懇話会における活発な意見交換により，有識者と公正取引委員会との間で，競争政策に関する相互理解を深めることは，競争政策に対する国民的理解の増進を図るとともに，今後の競争政策の有効かつ適切な推進に資する。</t>
  </si>
  <si>
    <t>-</t>
    <phoneticPr fontId="5"/>
  </si>
  <si>
    <t>　公正取引委員会が各界の有識者から意見を聴取し，それらを踏まえて競争政策を推進することは，経済社会の変化や国民・社会のニーズに適切に対応した政策を行うことにつながるものと考える。
　なお，テーマ選定については，最近の例ではデジタル分野，スタートアップ，フリーランスに関するテーマなど，公正取引委員会が現在取り組んでいるものの中で，有識者の御意見を必要としており，かつ有識者も関心が高いと思われるテーマを選ぶなどして，工夫している。</t>
    <rPh sb="115" eb="117">
      <t>ブンヤ</t>
    </rPh>
    <phoneticPr fontId="5"/>
  </si>
  <si>
    <t>　会合の場で，公正取引委員会の取組や競争政策の在り方等について，各界の有識者と「意見交換」を行うことができるのは，実際に競争政策を実施する公正取引委員会のみであり，民間等に委ねることはできない。　</t>
    <rPh sb="1" eb="3">
      <t>カイゴウ</t>
    </rPh>
    <rPh sb="4" eb="5">
      <t>バ</t>
    </rPh>
    <rPh sb="7" eb="9">
      <t>コウセイ</t>
    </rPh>
    <rPh sb="9" eb="11">
      <t>トリヒキ</t>
    </rPh>
    <rPh sb="11" eb="14">
      <t>イインカイ</t>
    </rPh>
    <rPh sb="57" eb="59">
      <t>ジッサイ</t>
    </rPh>
    <rPh sb="60" eb="62">
      <t>キョウソウ</t>
    </rPh>
    <rPh sb="62" eb="64">
      <t>セイサク</t>
    </rPh>
    <rPh sb="65" eb="67">
      <t>ジッシ</t>
    </rPh>
    <rPh sb="69" eb="71">
      <t>コウセイ</t>
    </rPh>
    <rPh sb="71" eb="73">
      <t>トリヒキ</t>
    </rPh>
    <rPh sb="73" eb="76">
      <t>イインカイ</t>
    </rPh>
    <rPh sb="82" eb="84">
      <t>ミンカン</t>
    </rPh>
    <rPh sb="84" eb="85">
      <t>トウ</t>
    </rPh>
    <rPh sb="86" eb="87">
      <t>ユダ</t>
    </rPh>
    <phoneticPr fontId="5"/>
  </si>
  <si>
    <t>　我が国経済社会の変化に即応した競争政策を有効かつ適切に実施していくためには，定期的に各界の代表者，有識者等と意見交換を行うことが効果的に競争政策の実施するために必要であり，優先度の高い事業である。</t>
  </si>
  <si>
    <t>無</t>
  </si>
  <si>
    <t>　速記録作成先の選定については，法務省との共同調達（一般競争入札）によっている。</t>
  </si>
  <si>
    <t>‐</t>
  </si>
  <si>
    <t>　　旅費及び謝金は規則・統一単価に基づいて支出している。</t>
  </si>
  <si>
    <t>　独占禁止懇話会は，年３回程度時宜を得た議題を設定の上，広く各界の有識者と意見交換を行い，また，会議で使用した資料や議事録等の成果物を後日公開している。これらの実績は，競争政策の有効かつ適切な推進を図り，併せて競争政策に対する国民的理解の増進を図るという目標に合致するものである。</t>
  </si>
  <si>
    <t>　各界の代表者，有識者等と一堂に会した場で意見交換を行うことにより，公正取引委員会としては効率的かつ効果的に意見を聴取できるほか，各界の有識者等に関しても意見交換を通して競争政策に対する理解を深めてもらう機会となるため，現在の形での開催が最も意見交換の方法としては効果的である。</t>
  </si>
  <si>
    <t>　毎年，３回程度の開催を見込んでいるところ，ほぼ見込みどおり開催できている。</t>
  </si>
  <si>
    <t>　類似の事業として「独占禁止政策に関する地方有識者との懇談会」（官房が所管）が実施されているが，これは各地方ごとに開催するもので，各地の有識者から地域の経済社会の実情に即した競争政策に関する意見・要望を聴取するものであり，全国的な見地から意見を聴取する独占禁止懇話会との役割分担は適切である。</t>
  </si>
  <si>
    <t>　引き続き，会合のテーマを時宜を得たものとすること，可能な限り多くの会員の出席を得られるようオンラインの活用及び早期の日程調整等に努めることで，各界有識者に対する広報・広聴活動として効率的に成果を上げるとともに，会合開催に当たって速記録の作成等に係る支出については，必要最小限のものとなるようにする。</t>
    <rPh sb="52" eb="54">
      <t>カツヨウ</t>
    </rPh>
    <rPh sb="54" eb="55">
      <t>オヨ</t>
    </rPh>
    <phoneticPr fontId="5"/>
  </si>
  <si>
    <t>公取</t>
  </si>
  <si>
    <t>会員A</t>
    <rPh sb="0" eb="2">
      <t>カイイン</t>
    </rPh>
    <phoneticPr fontId="5"/>
  </si>
  <si>
    <t>独占禁止懇話会への出席</t>
    <rPh sb="0" eb="2">
      <t>ドクセン</t>
    </rPh>
    <rPh sb="2" eb="4">
      <t>キンシ</t>
    </rPh>
    <rPh sb="4" eb="7">
      <t>コンワカイ</t>
    </rPh>
    <rPh sb="9" eb="11">
      <t>シュッセキ</t>
    </rPh>
    <phoneticPr fontId="5"/>
  </si>
  <si>
    <t>会員B</t>
    <rPh sb="0" eb="2">
      <t>カイイン</t>
    </rPh>
    <phoneticPr fontId="5"/>
  </si>
  <si>
    <t>会員C</t>
    <rPh sb="0" eb="2">
      <t>カイイン</t>
    </rPh>
    <phoneticPr fontId="5"/>
  </si>
  <si>
    <t>会員D</t>
    <rPh sb="0" eb="2">
      <t>カイイン</t>
    </rPh>
    <phoneticPr fontId="5"/>
  </si>
  <si>
    <t>会員E</t>
    <rPh sb="0" eb="2">
      <t>カイイン</t>
    </rPh>
    <phoneticPr fontId="5"/>
  </si>
  <si>
    <t>会員F</t>
    <rPh sb="0" eb="2">
      <t>カイイン</t>
    </rPh>
    <phoneticPr fontId="5"/>
  </si>
  <si>
    <t>会員G</t>
    <rPh sb="0" eb="2">
      <t>カイイン</t>
    </rPh>
    <phoneticPr fontId="5"/>
  </si>
  <si>
    <t>会員H</t>
    <rPh sb="0" eb="2">
      <t>カイイン</t>
    </rPh>
    <phoneticPr fontId="5"/>
  </si>
  <si>
    <t>会員I</t>
    <rPh sb="0" eb="2">
      <t>カイイン</t>
    </rPh>
    <phoneticPr fontId="5"/>
  </si>
  <si>
    <t>会員J</t>
    <rPh sb="0" eb="2">
      <t>カイイン</t>
    </rPh>
    <phoneticPr fontId="5"/>
  </si>
  <si>
    <t>㈱会議録研究所</t>
    <rPh sb="1" eb="4">
      <t>カイギロク</t>
    </rPh>
    <rPh sb="4" eb="7">
      <t>ケンキュウジョ</t>
    </rPh>
    <phoneticPr fontId="5"/>
  </si>
  <si>
    <t>独占禁止懇話会に係る速記録の作成</t>
    <rPh sb="0" eb="2">
      <t>ドクセン</t>
    </rPh>
    <rPh sb="2" eb="4">
      <t>キンシ</t>
    </rPh>
    <rPh sb="4" eb="7">
      <t>コンワカイ</t>
    </rPh>
    <rPh sb="8" eb="9">
      <t>カカ</t>
    </rPh>
    <rPh sb="10" eb="12">
      <t>ソッキ</t>
    </rPh>
    <rPh sb="12" eb="13">
      <t>ロク</t>
    </rPh>
    <rPh sb="14" eb="16">
      <t>サクセイ</t>
    </rPh>
    <phoneticPr fontId="5"/>
  </si>
  <si>
    <t>　競争政策の広報・広聴　3-1</t>
    <phoneticPr fontId="5"/>
  </si>
  <si>
    <t>新型コロナウイルス感染症拡大防止やデジタル化の推進の観点から，会合へのオンライン参加を促進しており，これに伴い，令和3年度予算から委員等旅費を削減している。</t>
    <rPh sb="0" eb="2">
      <t>シンガタ</t>
    </rPh>
    <rPh sb="9" eb="12">
      <t>カンセンショウ</t>
    </rPh>
    <rPh sb="12" eb="14">
      <t>カクダイ</t>
    </rPh>
    <rPh sb="14" eb="16">
      <t>ボウシ</t>
    </rPh>
    <rPh sb="21" eb="22">
      <t>カ</t>
    </rPh>
    <rPh sb="23" eb="25">
      <t>スイシン</t>
    </rPh>
    <rPh sb="26" eb="28">
      <t>カンテン</t>
    </rPh>
    <rPh sb="31" eb="33">
      <t>カイゴウ</t>
    </rPh>
    <rPh sb="43" eb="45">
      <t>ソクシン</t>
    </rPh>
    <rPh sb="53" eb="54">
      <t>トモナ</t>
    </rPh>
    <rPh sb="56" eb="58">
      <t>レイワ</t>
    </rPh>
    <rPh sb="59" eb="61">
      <t>ネンド</t>
    </rPh>
    <rPh sb="61" eb="63">
      <t>ヨサン</t>
    </rPh>
    <rPh sb="65" eb="67">
      <t>イイン</t>
    </rPh>
    <rPh sb="67" eb="68">
      <t>トウ</t>
    </rPh>
    <rPh sb="68" eb="70">
      <t>リョヒ</t>
    </rPh>
    <rPh sb="71" eb="73">
      <t>サクゲン</t>
    </rPh>
    <phoneticPr fontId="5"/>
  </si>
  <si>
    <t>令和3年度</t>
    <phoneticPr fontId="5"/>
  </si>
  <si>
    <t>　独占禁止懇話会の議事録等の成果物は公正取引委員会のホームページ上で公表しており，これら成果物へのアクセス件数は，一月当たり444件に上る〔なお，アクセス件数が例年よりも減少した理由は，新型コロナウイルス感染拡大の影響を踏まえ，例年３回開催している独占禁止懇話会の開催時期を，それぞれ例年よりも２か月又は４か月後ろ倒しにした（※例年４月，６月，11月に開催しているところ，令和２年度は６月，10月，３月に開催した）ことにより，令和２年度における議事録等の成果物の掲載期間が，それぞれ２か月又は４か月（３回分を合わせて10か月），例年よりも短くなったためである。〕。
　また，議事録等は公正取引委員会内で共有し，聴取した意見を各種取組の参考としている。</t>
    <rPh sb="77" eb="79">
      <t>ケンスウ</t>
    </rPh>
    <rPh sb="80" eb="82">
      <t>レイネン</t>
    </rPh>
    <rPh sb="89" eb="91">
      <t>リユウ</t>
    </rPh>
    <rPh sb="98" eb="100">
      <t>カンセン</t>
    </rPh>
    <rPh sb="100" eb="102">
      <t>カクダイ</t>
    </rPh>
    <rPh sb="103" eb="105">
      <t>エイキョウ</t>
    </rPh>
    <rPh sb="106" eb="107">
      <t>フ</t>
    </rPh>
    <rPh sb="110" eb="112">
      <t>カイサイ</t>
    </rPh>
    <rPh sb="112" eb="114">
      <t>ジキ</t>
    </rPh>
    <rPh sb="114" eb="116">
      <t>レイネン</t>
    </rPh>
    <rPh sb="117" eb="118">
      <t>カイ</t>
    </rPh>
    <rPh sb="118" eb="120">
      <t>カイサイ</t>
    </rPh>
    <rPh sb="124" eb="126">
      <t>レイネン</t>
    </rPh>
    <rPh sb="129" eb="131">
      <t>カイサイ</t>
    </rPh>
    <rPh sb="147" eb="149">
      <t>レイネン</t>
    </rPh>
    <rPh sb="152" eb="153">
      <t>ウシ</t>
    </rPh>
    <rPh sb="154" eb="155">
      <t>ダオ</t>
    </rPh>
    <rPh sb="158" eb="159">
      <t>ゲツ</t>
    </rPh>
    <rPh sb="159" eb="160">
      <t>マタ</t>
    </rPh>
    <rPh sb="163" eb="164">
      <t>ゲツ</t>
    </rPh>
    <rPh sb="173" eb="175">
      <t>レイネン</t>
    </rPh>
    <rPh sb="176" eb="177">
      <t>ガツ</t>
    </rPh>
    <rPh sb="179" eb="180">
      <t>ガツ</t>
    </rPh>
    <rPh sb="183" eb="184">
      <t>ガツ</t>
    </rPh>
    <rPh sb="185" eb="187">
      <t>カイサイ</t>
    </rPh>
    <rPh sb="195" eb="197">
      <t>レイワ</t>
    </rPh>
    <rPh sb="201" eb="202">
      <t>ガツ</t>
    </rPh>
    <rPh sb="205" eb="206">
      <t>ガツ</t>
    </rPh>
    <rPh sb="209" eb="210">
      <t>ガツ</t>
    </rPh>
    <rPh sb="211" eb="213">
      <t>カイサイ</t>
    </rPh>
    <rPh sb="218" eb="221">
      <t>セイカブツ</t>
    </rPh>
    <rPh sb="222" eb="224">
      <t>レイワ</t>
    </rPh>
    <rPh sb="225" eb="227">
      <t>ネンド</t>
    </rPh>
    <rPh sb="231" eb="234">
      <t>ギジロク</t>
    </rPh>
    <rPh sb="234" eb="235">
      <t>トウ</t>
    </rPh>
    <rPh sb="236" eb="238">
      <t>ケイサイ</t>
    </rPh>
    <rPh sb="238" eb="240">
      <t>キカン</t>
    </rPh>
    <rPh sb="241" eb="243">
      <t>レイネン</t>
    </rPh>
    <rPh sb="252" eb="253">
      <t>ブン</t>
    </rPh>
    <rPh sb="262" eb="263">
      <t>カイ</t>
    </rPh>
    <rPh sb="263" eb="264">
      <t>ア</t>
    </rPh>
    <rPh sb="270" eb="271">
      <t>ゲツ</t>
    </rPh>
    <rPh sb="274" eb="275">
      <t>ミジカ</t>
    </rPh>
    <phoneticPr fontId="5"/>
  </si>
  <si>
    <t>　公正取引委員会が各界の有識者から意見を聴取するとともに，意見交換を行うことを通じて，経済社会の変化に即応した競争政策の有効かつ適切な推進を図り，併せて競争政策に対する国民的理解の増進を図る。</t>
    <phoneticPr fontId="5"/>
  </si>
  <si>
    <t>有</t>
  </si>
  <si>
    <t>　支出は，地方に在住する会員への旅費（令和2年度は支出なし），意見陳述の謝金，速記録作成費用であり，必要最小限の支出に限定されている。</t>
    <rPh sb="19" eb="21">
      <t>レイワ</t>
    </rPh>
    <rPh sb="22" eb="24">
      <t>ネンド</t>
    </rPh>
    <rPh sb="25" eb="27">
      <t>シシュツ</t>
    </rPh>
    <phoneticPr fontId="5"/>
  </si>
  <si>
    <t>　独占禁止懇話会は，経済社会の変化に即応して競争政策を有効かつ適切に推進するため，公正取引委員会が，広く各界の有識者と意見交換を行うための会議である。会合のテーマについては，公正取引委員会が現在取り組んでいる事業の中で有識者の関心が最も高いと思われるテーマを選ぶなどして工夫し，有識者から聴取した意見については，議事録等で公表するとともに，公正取引委員会内で共有し，各種取組への反映を図っている。本会合は，各界の有識者の意見を競争政策の運営にいかす貴重な機会であり，競争政策に対する国民的理解の増進に資するものとなっている。これらのことから，今後も独占禁止懇話会を開催して意見聴取を行うこととする。</t>
    <rPh sb="75" eb="77">
      <t>カイゴウ</t>
    </rPh>
    <rPh sb="87" eb="89">
      <t>コウセイ</t>
    </rPh>
    <rPh sb="89" eb="91">
      <t>トリヒキ</t>
    </rPh>
    <rPh sb="91" eb="94">
      <t>イインカイ</t>
    </rPh>
    <rPh sb="95" eb="97">
      <t>ゲンザイ</t>
    </rPh>
    <rPh sb="97" eb="98">
      <t>ト</t>
    </rPh>
    <rPh sb="99" eb="100">
      <t>ク</t>
    </rPh>
    <rPh sb="104" eb="106">
      <t>ジギョウ</t>
    </rPh>
    <rPh sb="107" eb="108">
      <t>ナカ</t>
    </rPh>
    <rPh sb="109" eb="112">
      <t>ユウシキシャ</t>
    </rPh>
    <rPh sb="113" eb="115">
      <t>カンシン</t>
    </rPh>
    <rPh sb="116" eb="117">
      <t>モット</t>
    </rPh>
    <rPh sb="118" eb="119">
      <t>タカ</t>
    </rPh>
    <rPh sb="121" eb="122">
      <t>オモ</t>
    </rPh>
    <rPh sb="129" eb="130">
      <t>エラ</t>
    </rPh>
    <rPh sb="135" eb="137">
      <t>クフウ</t>
    </rPh>
    <rPh sb="139" eb="142">
      <t>ユウシキシャ</t>
    </rPh>
    <rPh sb="198" eb="199">
      <t>ホン</t>
    </rPh>
    <rPh sb="199" eb="201">
      <t>カイゴウ</t>
    </rPh>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</si>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</sst>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40821</xdr:colOff>
      <xdr:row>748</xdr:row>
      <xdr:rowOff>81643</xdr:rowOff>
    </xdr:from>
    <xdr:to>
      <xdr:col>49</xdr:col>
      <xdr:colOff>75745</xdr:colOff>
      <xdr:row>757</xdr:row>
      <xdr:rowOff>293181</xdr:rowOff>
    </xdr:to>
    <xdr:grpSp>
      <xdr:nvGrpSpPr>
        <xdr:cNvPr id="2" name="グループ化 1">
          <a:extLst>
            <a:ext uri="{FF2B5EF4-FFF2-40B4-BE49-F238E27FC236}">
              <a16:creationId xmlns:a16="http://schemas.microsoft.com/office/drawing/2014/main" id="{043E1DAF-0251-4572-84C2-896BBA4B22AE}"/>
            </a:ext>
          </a:extLst>
        </xdr:cNvPr>
        <xdr:cNvGrpSpPr/>
      </xdr:nvGrpSpPr>
      <xdr:grpSpPr>
        <a:xfrm>
          <a:off x="1869621" y="53574043"/>
          <a:ext cx="8162924" cy="3411938"/>
          <a:chOff x="1930400" y="51473100"/>
          <a:chExt cx="8199210" cy="3395610"/>
        </a:xfrm>
      </xdr:grpSpPr>
      <xdr:sp macro="" textlink="">
        <xdr:nvSpPr>
          <xdr:cNvPr id="3" name="テキスト ボックス 2">
            <a:extLst>
              <a:ext uri="{FF2B5EF4-FFF2-40B4-BE49-F238E27FC236}">
                <a16:creationId xmlns:a16="http://schemas.microsoft.com/office/drawing/2014/main" id="{F494B672-C9EE-4130-92C7-6F19A24621F7}"/>
              </a:ext>
            </a:extLst>
          </xdr:cNvPr>
          <xdr:cNvSpPr txBox="1"/>
        </xdr:nvSpPr>
        <xdr:spPr>
          <a:xfrm>
            <a:off x="2032000" y="51473100"/>
            <a:ext cx="6404054" cy="541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公正取引委員会</a:t>
            </a:r>
          </a:p>
          <a:p>
            <a:pPr algn="ctr"/>
            <a:r>
              <a:rPr kumimoji="1" lang="en-US" altLang="ja-JP" sz="1100"/>
              <a:t>1</a:t>
            </a:r>
            <a:r>
              <a:rPr kumimoji="1" lang="ja-JP" altLang="en-US" sz="1100"/>
              <a:t>百万円</a:t>
            </a:r>
          </a:p>
        </xdr:txBody>
      </xdr:sp>
      <xdr:cxnSp macro="">
        <xdr:nvCxnSpPr>
          <xdr:cNvPr id="4" name="直線矢印コネクタ 3">
            <a:extLst>
              <a:ext uri="{FF2B5EF4-FFF2-40B4-BE49-F238E27FC236}">
                <a16:creationId xmlns:a16="http://schemas.microsoft.com/office/drawing/2014/main" id="{62D3F34F-6554-48EC-AC09-25359947E7E3}"/>
              </a:ext>
            </a:extLst>
          </xdr:cNvPr>
          <xdr:cNvCxnSpPr/>
        </xdr:nvCxnSpPr>
        <xdr:spPr>
          <a:xfrm>
            <a:off x="3060700" y="52031900"/>
            <a:ext cx="1" cy="13967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994B34A6-6104-49C0-8CD0-4916DB5910EA}"/>
              </a:ext>
            </a:extLst>
          </xdr:cNvPr>
          <xdr:cNvCxnSpPr/>
        </xdr:nvCxnSpPr>
        <xdr:spPr>
          <a:xfrm>
            <a:off x="7340600" y="52019200"/>
            <a:ext cx="1" cy="13967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大かっこ 5">
            <a:extLst>
              <a:ext uri="{FF2B5EF4-FFF2-40B4-BE49-F238E27FC236}">
                <a16:creationId xmlns:a16="http://schemas.microsoft.com/office/drawing/2014/main" id="{95910794-A3FC-4378-AD94-3840F6FDCF30}"/>
              </a:ext>
            </a:extLst>
          </xdr:cNvPr>
          <xdr:cNvSpPr/>
        </xdr:nvSpPr>
        <xdr:spPr>
          <a:xfrm>
            <a:off x="4356100" y="52146200"/>
            <a:ext cx="1832589" cy="2968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200"/>
              <a:t>会議の運営等</a:t>
            </a:r>
          </a:p>
        </xdr:txBody>
      </xdr:sp>
      <xdr:sp macro="" textlink="">
        <xdr:nvSpPr>
          <xdr:cNvPr id="7" name="テキスト ボックス 6">
            <a:extLst>
              <a:ext uri="{FF2B5EF4-FFF2-40B4-BE49-F238E27FC236}">
                <a16:creationId xmlns:a16="http://schemas.microsoft.com/office/drawing/2014/main" id="{4BE40873-C35F-42F5-8B45-07375F334066}"/>
              </a:ext>
            </a:extLst>
          </xdr:cNvPr>
          <xdr:cNvSpPr txBox="1"/>
        </xdr:nvSpPr>
        <xdr:spPr>
          <a:xfrm>
            <a:off x="1930400" y="53441600"/>
            <a:ext cx="2284079" cy="5436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Ａ．独占禁止懇話会会員</a:t>
            </a:r>
            <a:endParaRPr kumimoji="1" lang="en-US" altLang="ja-JP" sz="1100"/>
          </a:p>
          <a:p>
            <a:pPr algn="ctr"/>
            <a:r>
              <a:rPr kumimoji="1" lang="ja-JP" altLang="en-US" sz="1100"/>
              <a:t>（</a:t>
            </a:r>
            <a:r>
              <a:rPr kumimoji="1" lang="en-US" altLang="ja-JP" sz="1100"/>
              <a:t>25</a:t>
            </a:r>
            <a:r>
              <a:rPr kumimoji="1" lang="ja-JP" altLang="en-US" sz="1100"/>
              <a:t>名）</a:t>
            </a:r>
          </a:p>
          <a:p>
            <a:pPr algn="ctr"/>
            <a:r>
              <a:rPr kumimoji="1" lang="en-US" altLang="ja-JP" sz="1100"/>
              <a:t>0.8</a:t>
            </a:r>
            <a:r>
              <a:rPr kumimoji="1" lang="ja-JP" altLang="en-US" sz="1100"/>
              <a:t>百万円</a:t>
            </a:r>
          </a:p>
        </xdr:txBody>
      </xdr:sp>
      <xdr:sp macro="" textlink="">
        <xdr:nvSpPr>
          <xdr:cNvPr id="8" name="テキスト ボックス 4">
            <a:extLst>
              <a:ext uri="{FF2B5EF4-FFF2-40B4-BE49-F238E27FC236}">
                <a16:creationId xmlns:a16="http://schemas.microsoft.com/office/drawing/2014/main" id="{7226162B-DA66-4076-A52F-E037B32B0CA1}"/>
              </a:ext>
            </a:extLst>
          </xdr:cNvPr>
          <xdr:cNvSpPr txBox="1"/>
        </xdr:nvSpPr>
        <xdr:spPr>
          <a:xfrm rot="10800000" flipV="1">
            <a:off x="1968500" y="53149500"/>
            <a:ext cx="689803" cy="305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委嘱</a:t>
            </a:r>
          </a:p>
        </xdr:txBody>
      </xdr:sp>
      <xdr:sp macro="" textlink="">
        <xdr:nvSpPr>
          <xdr:cNvPr id="9" name="大かっこ 8">
            <a:extLst>
              <a:ext uri="{FF2B5EF4-FFF2-40B4-BE49-F238E27FC236}">
                <a16:creationId xmlns:a16="http://schemas.microsoft.com/office/drawing/2014/main" id="{33EC9001-DECF-432D-905E-904D064A441B}"/>
              </a:ext>
            </a:extLst>
          </xdr:cNvPr>
          <xdr:cNvSpPr/>
        </xdr:nvSpPr>
        <xdr:spPr>
          <a:xfrm>
            <a:off x="2133600" y="54063900"/>
            <a:ext cx="2058787" cy="2968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200"/>
              <a:t>懇話会における意見陳述</a:t>
            </a:r>
          </a:p>
        </xdr:txBody>
      </xdr:sp>
      <xdr:sp macro="" textlink="">
        <xdr:nvSpPr>
          <xdr:cNvPr id="10" name="テキスト ボックス 9">
            <a:extLst>
              <a:ext uri="{FF2B5EF4-FFF2-40B4-BE49-F238E27FC236}">
                <a16:creationId xmlns:a16="http://schemas.microsoft.com/office/drawing/2014/main" id="{4ADE9D2B-4103-4328-8C25-C333903C4209}"/>
              </a:ext>
            </a:extLst>
          </xdr:cNvPr>
          <xdr:cNvSpPr txBox="1"/>
        </xdr:nvSpPr>
        <xdr:spPr>
          <a:xfrm>
            <a:off x="7429500" y="53073300"/>
            <a:ext cx="2700110" cy="25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t>【</a:t>
            </a:r>
            <a:r>
              <a:rPr kumimoji="1" lang="ja-JP" altLang="en-US" sz="1100"/>
              <a:t>一般競争入札（最低価格）（</a:t>
            </a:r>
            <a:r>
              <a:rPr kumimoji="1" lang="en-US" altLang="ja-JP" sz="1100"/>
              <a:t>※</a:t>
            </a:r>
            <a:r>
              <a:rPr kumimoji="1" lang="ja-JP" altLang="en-US" sz="1100"/>
              <a:t>）</a:t>
            </a:r>
            <a:r>
              <a:rPr kumimoji="1" lang="en-US" altLang="ja-JP" sz="1100"/>
              <a:t>】</a:t>
            </a:r>
            <a:endParaRPr kumimoji="1" lang="ja-JP" altLang="en-US" sz="1100"/>
          </a:p>
        </xdr:txBody>
      </xdr:sp>
      <xdr:sp macro="" textlink="">
        <xdr:nvSpPr>
          <xdr:cNvPr id="11" name="テキスト ボックス 10">
            <a:extLst>
              <a:ext uri="{FF2B5EF4-FFF2-40B4-BE49-F238E27FC236}">
                <a16:creationId xmlns:a16="http://schemas.microsoft.com/office/drawing/2014/main" id="{4AAA97DC-5704-4C7A-ACDE-EDC1AF691EE3}"/>
              </a:ext>
            </a:extLst>
          </xdr:cNvPr>
          <xdr:cNvSpPr txBox="1"/>
        </xdr:nvSpPr>
        <xdr:spPr>
          <a:xfrm>
            <a:off x="6223000" y="53403500"/>
            <a:ext cx="2284985" cy="5479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Ｂ．（株）会議録研究所</a:t>
            </a:r>
            <a:endParaRPr kumimoji="1" lang="en-US" altLang="ja-JP" sz="1100"/>
          </a:p>
          <a:p>
            <a:pPr algn="ctr"/>
            <a:r>
              <a:rPr kumimoji="1" lang="en-US" altLang="ja-JP" sz="1100"/>
              <a:t>0.2</a:t>
            </a:r>
            <a:r>
              <a:rPr kumimoji="1" lang="ja-JP" altLang="en-US" sz="1100"/>
              <a:t>百万円</a:t>
            </a:r>
          </a:p>
        </xdr:txBody>
      </xdr:sp>
      <xdr:sp macro="" textlink="">
        <xdr:nvSpPr>
          <xdr:cNvPr id="12" name="大かっこ 11">
            <a:extLst>
              <a:ext uri="{FF2B5EF4-FFF2-40B4-BE49-F238E27FC236}">
                <a16:creationId xmlns:a16="http://schemas.microsoft.com/office/drawing/2014/main" id="{AB2D5271-451E-451C-9E06-91912E04C576}"/>
              </a:ext>
            </a:extLst>
          </xdr:cNvPr>
          <xdr:cNvSpPr/>
        </xdr:nvSpPr>
        <xdr:spPr>
          <a:xfrm>
            <a:off x="6515100" y="54038500"/>
            <a:ext cx="1832588" cy="2968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200"/>
              <a:t>速記録の作成</a:t>
            </a:r>
          </a:p>
        </xdr:txBody>
      </xdr:sp>
      <xdr:sp macro="" textlink="">
        <xdr:nvSpPr>
          <xdr:cNvPr id="13" name="テキスト ボックス 12">
            <a:extLst>
              <a:ext uri="{FF2B5EF4-FFF2-40B4-BE49-F238E27FC236}">
                <a16:creationId xmlns:a16="http://schemas.microsoft.com/office/drawing/2014/main" id="{4C9DB681-5706-4C71-8CD9-2D4ADDDD377E}"/>
              </a:ext>
            </a:extLst>
          </xdr:cNvPr>
          <xdr:cNvSpPr txBox="1"/>
        </xdr:nvSpPr>
        <xdr:spPr>
          <a:xfrm>
            <a:off x="6489700" y="54571900"/>
            <a:ext cx="3138074" cy="296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a:t>
            </a:r>
            <a:r>
              <a:rPr kumimoji="1" lang="en-US" altLang="ja-JP" sz="1100"/>
              <a:t>※</a:t>
            </a:r>
            <a:r>
              <a:rPr kumimoji="1" lang="ja-JP" altLang="en-US" sz="1100"/>
              <a:t>）法務省との共同調達による年間契約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9">
        <v>2021</v>
      </c>
      <c r="AE2" s="929"/>
      <c r="AF2" s="929"/>
      <c r="AG2" s="929"/>
      <c r="AH2" s="929"/>
      <c r="AI2" s="83" t="s">
        <v>325</v>
      </c>
      <c r="AJ2" s="929" t="s">
        <v>680</v>
      </c>
      <c r="AK2" s="929"/>
      <c r="AL2" s="929"/>
      <c r="AM2" s="929"/>
      <c r="AN2" s="83" t="s">
        <v>325</v>
      </c>
      <c r="AO2" s="929">
        <v>20</v>
      </c>
      <c r="AP2" s="929"/>
      <c r="AQ2" s="929"/>
      <c r="AR2" s="84" t="s">
        <v>628</v>
      </c>
      <c r="AS2" s="935">
        <v>3</v>
      </c>
      <c r="AT2" s="935"/>
      <c r="AU2" s="935"/>
      <c r="AV2" s="83" t="str">
        <f>IF(AW2="","","-")</f>
        <v/>
      </c>
      <c r="AW2" s="895"/>
      <c r="AX2" s="895"/>
    </row>
    <row r="3" spans="1:50" ht="21" customHeight="1" thickBot="1" x14ac:dyDescent="0.2">
      <c r="A3" s="847" t="s">
        <v>621</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629</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632</v>
      </c>
      <c r="H5" s="820"/>
      <c r="I5" s="820"/>
      <c r="J5" s="820"/>
      <c r="K5" s="820"/>
      <c r="L5" s="820"/>
      <c r="M5" s="821" t="s">
        <v>65</v>
      </c>
      <c r="N5" s="822"/>
      <c r="O5" s="822"/>
      <c r="P5" s="822"/>
      <c r="Q5" s="822"/>
      <c r="R5" s="823"/>
      <c r="S5" s="824" t="s">
        <v>633</v>
      </c>
      <c r="T5" s="820"/>
      <c r="U5" s="820"/>
      <c r="V5" s="820"/>
      <c r="W5" s="820"/>
      <c r="X5" s="825"/>
      <c r="Y5" s="681" t="s">
        <v>3</v>
      </c>
      <c r="Z5" s="527"/>
      <c r="AA5" s="527"/>
      <c r="AB5" s="527"/>
      <c r="AC5" s="527"/>
      <c r="AD5" s="528"/>
      <c r="AE5" s="682" t="s">
        <v>634</v>
      </c>
      <c r="AF5" s="682"/>
      <c r="AG5" s="682"/>
      <c r="AH5" s="682"/>
      <c r="AI5" s="682"/>
      <c r="AJ5" s="682"/>
      <c r="AK5" s="682"/>
      <c r="AL5" s="682"/>
      <c r="AM5" s="682"/>
      <c r="AN5" s="682"/>
      <c r="AO5" s="682"/>
      <c r="AP5" s="683"/>
      <c r="AQ5" s="684" t="s">
        <v>661</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7" t="s">
        <v>308</v>
      </c>
      <c r="Z7" s="424"/>
      <c r="AA7" s="424"/>
      <c r="AB7" s="424"/>
      <c r="AC7" s="424"/>
      <c r="AD7" s="908"/>
      <c r="AE7" s="896" t="s">
        <v>635</v>
      </c>
      <c r="AF7" s="897"/>
      <c r="AG7" s="897"/>
      <c r="AH7" s="897"/>
      <c r="AI7" s="897"/>
      <c r="AJ7" s="897"/>
      <c r="AK7" s="897"/>
      <c r="AL7" s="897"/>
      <c r="AM7" s="897"/>
      <c r="AN7" s="897"/>
      <c r="AO7" s="897"/>
      <c r="AP7" s="897"/>
      <c r="AQ7" s="897"/>
      <c r="AR7" s="897"/>
      <c r="AS7" s="897"/>
      <c r="AT7" s="897"/>
      <c r="AU7" s="897"/>
      <c r="AV7" s="897"/>
      <c r="AW7" s="897"/>
      <c r="AX7" s="898"/>
    </row>
    <row r="8" spans="1:50" ht="53.25" customHeight="1" x14ac:dyDescent="0.15">
      <c r="A8" s="479" t="s">
        <v>208</v>
      </c>
      <c r="B8" s="480"/>
      <c r="C8" s="480"/>
      <c r="D8" s="480"/>
      <c r="E8" s="480"/>
      <c r="F8" s="481"/>
      <c r="G8" s="930" t="str">
        <f>入力規則等!A27</f>
        <v>-</v>
      </c>
      <c r="H8" s="703"/>
      <c r="I8" s="703"/>
      <c r="J8" s="703"/>
      <c r="K8" s="703"/>
      <c r="L8" s="703"/>
      <c r="M8" s="703"/>
      <c r="N8" s="703"/>
      <c r="O8" s="703"/>
      <c r="P8" s="703"/>
      <c r="Q8" s="703"/>
      <c r="R8" s="703"/>
      <c r="S8" s="703"/>
      <c r="T8" s="703"/>
      <c r="U8" s="703"/>
      <c r="V8" s="703"/>
      <c r="W8" s="703"/>
      <c r="X8" s="931"/>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698</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636</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8" t="s">
        <v>24</v>
      </c>
      <c r="B12" s="949"/>
      <c r="C12" s="949"/>
      <c r="D12" s="949"/>
      <c r="E12" s="949"/>
      <c r="F12" s="950"/>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1.665</v>
      </c>
      <c r="Q13" s="641"/>
      <c r="R13" s="641"/>
      <c r="S13" s="641"/>
      <c r="T13" s="641"/>
      <c r="U13" s="641"/>
      <c r="V13" s="642"/>
      <c r="W13" s="640">
        <v>1.4430000000000001</v>
      </c>
      <c r="X13" s="641"/>
      <c r="Y13" s="641"/>
      <c r="Z13" s="641"/>
      <c r="AA13" s="641"/>
      <c r="AB13" s="641"/>
      <c r="AC13" s="642"/>
      <c r="AD13" s="640">
        <v>1.4690000000000001</v>
      </c>
      <c r="AE13" s="641"/>
      <c r="AF13" s="641"/>
      <c r="AG13" s="641"/>
      <c r="AH13" s="641"/>
      <c r="AI13" s="641"/>
      <c r="AJ13" s="642"/>
      <c r="AK13" s="640">
        <v>1.2669999999999999</v>
      </c>
      <c r="AL13" s="641"/>
      <c r="AM13" s="641"/>
      <c r="AN13" s="641"/>
      <c r="AO13" s="641"/>
      <c r="AP13" s="641"/>
      <c r="AQ13" s="642"/>
      <c r="AR13" s="904"/>
      <c r="AS13" s="905"/>
      <c r="AT13" s="905"/>
      <c r="AU13" s="905"/>
      <c r="AV13" s="905"/>
      <c r="AW13" s="905"/>
      <c r="AX13" s="906"/>
    </row>
    <row r="14" spans="1:50" ht="21" customHeight="1" x14ac:dyDescent="0.15">
      <c r="A14" s="597"/>
      <c r="B14" s="598"/>
      <c r="C14" s="598"/>
      <c r="D14" s="598"/>
      <c r="E14" s="598"/>
      <c r="F14" s="599"/>
      <c r="G14" s="708"/>
      <c r="H14" s="709"/>
      <c r="I14" s="694" t="s">
        <v>8</v>
      </c>
      <c r="J14" s="745"/>
      <c r="K14" s="745"/>
      <c r="L14" s="745"/>
      <c r="M14" s="745"/>
      <c r="N14" s="745"/>
      <c r="O14" s="746"/>
      <c r="P14" s="640" t="s">
        <v>635</v>
      </c>
      <c r="Q14" s="641"/>
      <c r="R14" s="641"/>
      <c r="S14" s="641"/>
      <c r="T14" s="641"/>
      <c r="U14" s="641"/>
      <c r="V14" s="642"/>
      <c r="W14" s="640" t="s">
        <v>635</v>
      </c>
      <c r="X14" s="641"/>
      <c r="Y14" s="641"/>
      <c r="Z14" s="641"/>
      <c r="AA14" s="641"/>
      <c r="AB14" s="641"/>
      <c r="AC14" s="642"/>
      <c r="AD14" s="640" t="s">
        <v>635</v>
      </c>
      <c r="AE14" s="641"/>
      <c r="AF14" s="641"/>
      <c r="AG14" s="641"/>
      <c r="AH14" s="641"/>
      <c r="AI14" s="641"/>
      <c r="AJ14" s="642"/>
      <c r="AK14" s="640" t="s">
        <v>635</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635</v>
      </c>
      <c r="Q15" s="641"/>
      <c r="R15" s="641"/>
      <c r="S15" s="641"/>
      <c r="T15" s="641"/>
      <c r="U15" s="641"/>
      <c r="V15" s="642"/>
      <c r="W15" s="640" t="s">
        <v>635</v>
      </c>
      <c r="X15" s="641"/>
      <c r="Y15" s="641"/>
      <c r="Z15" s="641"/>
      <c r="AA15" s="641"/>
      <c r="AB15" s="641"/>
      <c r="AC15" s="642"/>
      <c r="AD15" s="640" t="s">
        <v>635</v>
      </c>
      <c r="AE15" s="641"/>
      <c r="AF15" s="641"/>
      <c r="AG15" s="641"/>
      <c r="AH15" s="641"/>
      <c r="AI15" s="641"/>
      <c r="AJ15" s="642"/>
      <c r="AK15" s="640" t="s">
        <v>635</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635</v>
      </c>
      <c r="Q16" s="641"/>
      <c r="R16" s="641"/>
      <c r="S16" s="641"/>
      <c r="T16" s="641"/>
      <c r="U16" s="641"/>
      <c r="V16" s="642"/>
      <c r="W16" s="640" t="s">
        <v>635</v>
      </c>
      <c r="X16" s="641"/>
      <c r="Y16" s="641"/>
      <c r="Z16" s="641"/>
      <c r="AA16" s="641"/>
      <c r="AB16" s="641"/>
      <c r="AC16" s="642"/>
      <c r="AD16" s="640" t="s">
        <v>635</v>
      </c>
      <c r="AE16" s="641"/>
      <c r="AF16" s="641"/>
      <c r="AG16" s="641"/>
      <c r="AH16" s="641"/>
      <c r="AI16" s="641"/>
      <c r="AJ16" s="642"/>
      <c r="AK16" s="640" t="s">
        <v>635</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635</v>
      </c>
      <c r="Q17" s="641"/>
      <c r="R17" s="641"/>
      <c r="S17" s="641"/>
      <c r="T17" s="641"/>
      <c r="U17" s="641"/>
      <c r="V17" s="642"/>
      <c r="W17" s="640" t="s">
        <v>635</v>
      </c>
      <c r="X17" s="641"/>
      <c r="Y17" s="641"/>
      <c r="Z17" s="641"/>
      <c r="AA17" s="641"/>
      <c r="AB17" s="641"/>
      <c r="AC17" s="642"/>
      <c r="AD17" s="640" t="s">
        <v>635</v>
      </c>
      <c r="AE17" s="641"/>
      <c r="AF17" s="641"/>
      <c r="AG17" s="641"/>
      <c r="AH17" s="641"/>
      <c r="AI17" s="641"/>
      <c r="AJ17" s="642"/>
      <c r="AK17" s="640" t="s">
        <v>635</v>
      </c>
      <c r="AL17" s="641"/>
      <c r="AM17" s="641"/>
      <c r="AN17" s="641"/>
      <c r="AO17" s="641"/>
      <c r="AP17" s="641"/>
      <c r="AQ17" s="642"/>
      <c r="AR17" s="902"/>
      <c r="AS17" s="902"/>
      <c r="AT17" s="902"/>
      <c r="AU17" s="902"/>
      <c r="AV17" s="902"/>
      <c r="AW17" s="902"/>
      <c r="AX17" s="903"/>
    </row>
    <row r="18" spans="1:50" ht="24.75" customHeight="1" x14ac:dyDescent="0.15">
      <c r="A18" s="597"/>
      <c r="B18" s="598"/>
      <c r="C18" s="598"/>
      <c r="D18" s="598"/>
      <c r="E18" s="598"/>
      <c r="F18" s="599"/>
      <c r="G18" s="710"/>
      <c r="H18" s="711"/>
      <c r="I18" s="699" t="s">
        <v>20</v>
      </c>
      <c r="J18" s="700"/>
      <c r="K18" s="700"/>
      <c r="L18" s="700"/>
      <c r="M18" s="700"/>
      <c r="N18" s="700"/>
      <c r="O18" s="701"/>
      <c r="P18" s="858">
        <f>SUM(P13:V17)</f>
        <v>1.665</v>
      </c>
      <c r="Q18" s="859"/>
      <c r="R18" s="859"/>
      <c r="S18" s="859"/>
      <c r="T18" s="859"/>
      <c r="U18" s="859"/>
      <c r="V18" s="860"/>
      <c r="W18" s="858">
        <f>SUM(W13:AC17)</f>
        <v>1.4430000000000001</v>
      </c>
      <c r="X18" s="859"/>
      <c r="Y18" s="859"/>
      <c r="Z18" s="859"/>
      <c r="AA18" s="859"/>
      <c r="AB18" s="859"/>
      <c r="AC18" s="860"/>
      <c r="AD18" s="858">
        <f>SUM(AD13:AJ17)</f>
        <v>1.4690000000000001</v>
      </c>
      <c r="AE18" s="859"/>
      <c r="AF18" s="859"/>
      <c r="AG18" s="859"/>
      <c r="AH18" s="859"/>
      <c r="AI18" s="859"/>
      <c r="AJ18" s="860"/>
      <c r="AK18" s="858">
        <f>SUM(AK13:AQ17)</f>
        <v>1.2669999999999999</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1.032</v>
      </c>
      <c r="Q19" s="641"/>
      <c r="R19" s="641"/>
      <c r="S19" s="641"/>
      <c r="T19" s="641"/>
      <c r="U19" s="641"/>
      <c r="V19" s="642"/>
      <c r="W19" s="640">
        <v>0.91900000000000004</v>
      </c>
      <c r="X19" s="641"/>
      <c r="Y19" s="641"/>
      <c r="Z19" s="641"/>
      <c r="AA19" s="641"/>
      <c r="AB19" s="641"/>
      <c r="AC19" s="642"/>
      <c r="AD19" s="640">
        <v>1.0169999999999999</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0.61981981981981982</v>
      </c>
      <c r="Q20" s="301"/>
      <c r="R20" s="301"/>
      <c r="S20" s="301"/>
      <c r="T20" s="301"/>
      <c r="U20" s="301"/>
      <c r="V20" s="301"/>
      <c r="W20" s="301">
        <f t="shared" ref="W20" si="0">IF(W18=0, "-", SUM(W19)/W18)</f>
        <v>0.63686763686763692</v>
      </c>
      <c r="X20" s="301"/>
      <c r="Y20" s="301"/>
      <c r="Z20" s="301"/>
      <c r="AA20" s="301"/>
      <c r="AB20" s="301"/>
      <c r="AC20" s="301"/>
      <c r="AD20" s="301">
        <f t="shared" ref="AD20" si="1">IF(AD18=0, "-", SUM(AD19)/AD18)</f>
        <v>0.69230769230769218</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51"/>
      <c r="G21" s="299" t="s">
        <v>274</v>
      </c>
      <c r="H21" s="300"/>
      <c r="I21" s="300"/>
      <c r="J21" s="300"/>
      <c r="K21" s="300"/>
      <c r="L21" s="300"/>
      <c r="M21" s="300"/>
      <c r="N21" s="300"/>
      <c r="O21" s="300"/>
      <c r="P21" s="301">
        <f>IF(P19=0, "-", SUM(P19)/SUM(P13,P14))</f>
        <v>0.61981981981981982</v>
      </c>
      <c r="Q21" s="301"/>
      <c r="R21" s="301"/>
      <c r="S21" s="301"/>
      <c r="T21" s="301"/>
      <c r="U21" s="301"/>
      <c r="V21" s="301"/>
      <c r="W21" s="301">
        <f t="shared" ref="W21" si="2">IF(W19=0, "-", SUM(W19)/SUM(W13,W14))</f>
        <v>0.63686763686763692</v>
      </c>
      <c r="X21" s="301"/>
      <c r="Y21" s="301"/>
      <c r="Z21" s="301"/>
      <c r="AA21" s="301"/>
      <c r="AB21" s="301"/>
      <c r="AC21" s="301"/>
      <c r="AD21" s="301">
        <f t="shared" ref="AD21" si="3">IF(AD19=0, "-", SUM(AD19)/SUM(AD13,AD14))</f>
        <v>0.69230769230769218</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7" t="s">
        <v>626</v>
      </c>
      <c r="B22" s="958"/>
      <c r="C22" s="958"/>
      <c r="D22" s="958"/>
      <c r="E22" s="958"/>
      <c r="F22" s="959"/>
      <c r="G22" s="953" t="s">
        <v>254</v>
      </c>
      <c r="H22" s="207"/>
      <c r="I22" s="207"/>
      <c r="J22" s="207"/>
      <c r="K22" s="207"/>
      <c r="L22" s="207"/>
      <c r="M22" s="207"/>
      <c r="N22" s="207"/>
      <c r="O22" s="208"/>
      <c r="P22" s="918" t="s">
        <v>624</v>
      </c>
      <c r="Q22" s="207"/>
      <c r="R22" s="207"/>
      <c r="S22" s="207"/>
      <c r="T22" s="207"/>
      <c r="U22" s="207"/>
      <c r="V22" s="208"/>
      <c r="W22" s="918" t="s">
        <v>625</v>
      </c>
      <c r="X22" s="207"/>
      <c r="Y22" s="207"/>
      <c r="Z22" s="207"/>
      <c r="AA22" s="207"/>
      <c r="AB22" s="207"/>
      <c r="AC22" s="208"/>
      <c r="AD22" s="918" t="s">
        <v>253</v>
      </c>
      <c r="AE22" s="207"/>
      <c r="AF22" s="207"/>
      <c r="AG22" s="207"/>
      <c r="AH22" s="207"/>
      <c r="AI22" s="207"/>
      <c r="AJ22" s="207"/>
      <c r="AK22" s="207"/>
      <c r="AL22" s="207"/>
      <c r="AM22" s="207"/>
      <c r="AN22" s="207"/>
      <c r="AO22" s="207"/>
      <c r="AP22" s="207"/>
      <c r="AQ22" s="207"/>
      <c r="AR22" s="207"/>
      <c r="AS22" s="207"/>
      <c r="AT22" s="207"/>
      <c r="AU22" s="207"/>
      <c r="AV22" s="207"/>
      <c r="AW22" s="207"/>
      <c r="AX22" s="966"/>
    </row>
    <row r="23" spans="1:50" ht="25.5" customHeight="1" x14ac:dyDescent="0.15">
      <c r="A23" s="960"/>
      <c r="B23" s="961"/>
      <c r="C23" s="961"/>
      <c r="D23" s="961"/>
      <c r="E23" s="961"/>
      <c r="F23" s="962"/>
      <c r="G23" s="954" t="s">
        <v>637</v>
      </c>
      <c r="H23" s="955"/>
      <c r="I23" s="955"/>
      <c r="J23" s="955"/>
      <c r="K23" s="955"/>
      <c r="L23" s="955"/>
      <c r="M23" s="955"/>
      <c r="N23" s="955"/>
      <c r="O23" s="956"/>
      <c r="P23" s="904">
        <v>0.78500000000000003</v>
      </c>
      <c r="Q23" s="905"/>
      <c r="R23" s="905"/>
      <c r="S23" s="905"/>
      <c r="T23" s="905"/>
      <c r="U23" s="905"/>
      <c r="V23" s="919"/>
      <c r="W23" s="904"/>
      <c r="X23" s="905"/>
      <c r="Y23" s="905"/>
      <c r="Z23" s="905"/>
      <c r="AA23" s="905"/>
      <c r="AB23" s="905"/>
      <c r="AC23" s="919"/>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20" t="s">
        <v>638</v>
      </c>
      <c r="H24" s="921"/>
      <c r="I24" s="921"/>
      <c r="J24" s="921"/>
      <c r="K24" s="921"/>
      <c r="L24" s="921"/>
      <c r="M24" s="921"/>
      <c r="N24" s="921"/>
      <c r="O24" s="922"/>
      <c r="P24" s="640">
        <v>0.27600000000000002</v>
      </c>
      <c r="Q24" s="641"/>
      <c r="R24" s="641"/>
      <c r="S24" s="641"/>
      <c r="T24" s="641"/>
      <c r="U24" s="641"/>
      <c r="V24" s="642"/>
      <c r="W24" s="640"/>
      <c r="X24" s="641"/>
      <c r="Y24" s="641"/>
      <c r="Z24" s="641"/>
      <c r="AA24" s="641"/>
      <c r="AB24" s="641"/>
      <c r="AC24" s="642"/>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15">
      <c r="A25" s="960"/>
      <c r="B25" s="961"/>
      <c r="C25" s="961"/>
      <c r="D25" s="961"/>
      <c r="E25" s="961"/>
      <c r="F25" s="962"/>
      <c r="G25" s="920" t="s">
        <v>639</v>
      </c>
      <c r="H25" s="921"/>
      <c r="I25" s="921"/>
      <c r="J25" s="921"/>
      <c r="K25" s="921"/>
      <c r="L25" s="921"/>
      <c r="M25" s="921"/>
      <c r="N25" s="921"/>
      <c r="O25" s="922"/>
      <c r="P25" s="640">
        <v>0.20599999999999999</v>
      </c>
      <c r="Q25" s="641"/>
      <c r="R25" s="641"/>
      <c r="S25" s="641"/>
      <c r="T25" s="641"/>
      <c r="U25" s="641"/>
      <c r="V25" s="642"/>
      <c r="W25" s="640"/>
      <c r="X25" s="641"/>
      <c r="Y25" s="641"/>
      <c r="Z25" s="641"/>
      <c r="AA25" s="641"/>
      <c r="AB25" s="641"/>
      <c r="AC25" s="642"/>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20"/>
      <c r="H26" s="921"/>
      <c r="I26" s="921"/>
      <c r="J26" s="921"/>
      <c r="K26" s="921"/>
      <c r="L26" s="921"/>
      <c r="M26" s="921"/>
      <c r="N26" s="921"/>
      <c r="O26" s="922"/>
      <c r="P26" s="640"/>
      <c r="Q26" s="641"/>
      <c r="R26" s="641"/>
      <c r="S26" s="641"/>
      <c r="T26" s="641"/>
      <c r="U26" s="641"/>
      <c r="V26" s="642"/>
      <c r="W26" s="640"/>
      <c r="X26" s="641"/>
      <c r="Y26" s="641"/>
      <c r="Z26" s="641"/>
      <c r="AA26" s="641"/>
      <c r="AB26" s="641"/>
      <c r="AC26" s="642"/>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20"/>
      <c r="H27" s="921"/>
      <c r="I27" s="921"/>
      <c r="J27" s="921"/>
      <c r="K27" s="921"/>
      <c r="L27" s="921"/>
      <c r="M27" s="921"/>
      <c r="N27" s="921"/>
      <c r="O27" s="922"/>
      <c r="P27" s="640"/>
      <c r="Q27" s="641"/>
      <c r="R27" s="641"/>
      <c r="S27" s="641"/>
      <c r="T27" s="641"/>
      <c r="U27" s="641"/>
      <c r="V27" s="642"/>
      <c r="W27" s="640"/>
      <c r="X27" s="641"/>
      <c r="Y27" s="641"/>
      <c r="Z27" s="641"/>
      <c r="AA27" s="641"/>
      <c r="AB27" s="641"/>
      <c r="AC27" s="642"/>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23" t="s">
        <v>258</v>
      </c>
      <c r="H28" s="924"/>
      <c r="I28" s="924"/>
      <c r="J28" s="924"/>
      <c r="K28" s="924"/>
      <c r="L28" s="924"/>
      <c r="M28" s="924"/>
      <c r="N28" s="924"/>
      <c r="O28" s="925"/>
      <c r="P28" s="858">
        <f>P29-SUM(P23:P27)</f>
        <v>0</v>
      </c>
      <c r="Q28" s="859"/>
      <c r="R28" s="859"/>
      <c r="S28" s="859"/>
      <c r="T28" s="859"/>
      <c r="U28" s="859"/>
      <c r="V28" s="860"/>
      <c r="W28" s="858">
        <f>W29-SUM(W23:W27)</f>
        <v>0</v>
      </c>
      <c r="X28" s="859"/>
      <c r="Y28" s="859"/>
      <c r="Z28" s="859"/>
      <c r="AA28" s="859"/>
      <c r="AB28" s="859"/>
      <c r="AC28" s="860"/>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26" t="s">
        <v>255</v>
      </c>
      <c r="H29" s="927"/>
      <c r="I29" s="927"/>
      <c r="J29" s="927"/>
      <c r="K29" s="927"/>
      <c r="L29" s="927"/>
      <c r="M29" s="927"/>
      <c r="N29" s="927"/>
      <c r="O29" s="928"/>
      <c r="P29" s="640">
        <f>AK13</f>
        <v>1.2669999999999999</v>
      </c>
      <c r="Q29" s="641"/>
      <c r="R29" s="641"/>
      <c r="S29" s="641"/>
      <c r="T29" s="641"/>
      <c r="U29" s="641"/>
      <c r="V29" s="642"/>
      <c r="W29" s="936">
        <f>AR13</f>
        <v>0</v>
      </c>
      <c r="X29" s="937"/>
      <c r="Y29" s="937"/>
      <c r="Z29" s="937"/>
      <c r="AA29" s="937"/>
      <c r="AB29" s="937"/>
      <c r="AC29" s="938"/>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9" t="s">
        <v>331</v>
      </c>
      <c r="AJ30" s="899"/>
      <c r="AK30" s="899"/>
      <c r="AL30" s="838"/>
      <c r="AM30" s="899" t="s">
        <v>428</v>
      </c>
      <c r="AN30" s="899"/>
      <c r="AO30" s="899"/>
      <c r="AP30" s="838"/>
      <c r="AQ30" s="750" t="s">
        <v>184</v>
      </c>
      <c r="AR30" s="751"/>
      <c r="AS30" s="751"/>
      <c r="AT30" s="752"/>
      <c r="AU30" s="757" t="s">
        <v>133</v>
      </c>
      <c r="AV30" s="757"/>
      <c r="AW30" s="757"/>
      <c r="AX30" s="901"/>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0"/>
      <c r="AJ31" s="900"/>
      <c r="AK31" s="900"/>
      <c r="AL31" s="392"/>
      <c r="AM31" s="900"/>
      <c r="AN31" s="900"/>
      <c r="AO31" s="900"/>
      <c r="AP31" s="392"/>
      <c r="AQ31" s="235"/>
      <c r="AR31" s="186"/>
      <c r="AS31" s="121" t="s">
        <v>185</v>
      </c>
      <c r="AT31" s="122"/>
      <c r="AU31" s="185"/>
      <c r="AV31" s="185"/>
      <c r="AW31" s="377" t="s">
        <v>175</v>
      </c>
      <c r="AX31" s="378"/>
    </row>
    <row r="32" spans="1:50" ht="23.25" customHeight="1" x14ac:dyDescent="0.15">
      <c r="A32" s="382"/>
      <c r="B32" s="380"/>
      <c r="C32" s="380"/>
      <c r="D32" s="380"/>
      <c r="E32" s="380"/>
      <c r="F32" s="381"/>
      <c r="G32" s="548" t="s">
        <v>635</v>
      </c>
      <c r="H32" s="549"/>
      <c r="I32" s="549"/>
      <c r="J32" s="549"/>
      <c r="K32" s="549"/>
      <c r="L32" s="549"/>
      <c r="M32" s="549"/>
      <c r="N32" s="549"/>
      <c r="O32" s="550"/>
      <c r="P32" s="93" t="s">
        <v>635</v>
      </c>
      <c r="Q32" s="93"/>
      <c r="R32" s="93"/>
      <c r="S32" s="93"/>
      <c r="T32" s="93"/>
      <c r="U32" s="93"/>
      <c r="V32" s="93"/>
      <c r="W32" s="93"/>
      <c r="X32" s="94"/>
      <c r="Y32" s="455" t="s">
        <v>12</v>
      </c>
      <c r="Z32" s="515"/>
      <c r="AA32" s="516"/>
      <c r="AB32" s="445" t="s">
        <v>635</v>
      </c>
      <c r="AC32" s="445"/>
      <c r="AD32" s="445"/>
      <c r="AE32" s="203" t="s">
        <v>635</v>
      </c>
      <c r="AF32" s="204"/>
      <c r="AG32" s="204"/>
      <c r="AH32" s="204"/>
      <c r="AI32" s="203" t="s">
        <v>635</v>
      </c>
      <c r="AJ32" s="204"/>
      <c r="AK32" s="204"/>
      <c r="AL32" s="204"/>
      <c r="AM32" s="203" t="s">
        <v>635</v>
      </c>
      <c r="AN32" s="204"/>
      <c r="AO32" s="204"/>
      <c r="AP32" s="204"/>
      <c r="AQ32" s="321" t="s">
        <v>635</v>
      </c>
      <c r="AR32" s="193"/>
      <c r="AS32" s="193"/>
      <c r="AT32" s="322"/>
      <c r="AU32" s="204" t="s">
        <v>635</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635</v>
      </c>
      <c r="AC33" s="507"/>
      <c r="AD33" s="507"/>
      <c r="AE33" s="203" t="s">
        <v>635</v>
      </c>
      <c r="AF33" s="204"/>
      <c r="AG33" s="204"/>
      <c r="AH33" s="204"/>
      <c r="AI33" s="203" t="s">
        <v>635</v>
      </c>
      <c r="AJ33" s="204"/>
      <c r="AK33" s="204"/>
      <c r="AL33" s="204"/>
      <c r="AM33" s="203" t="s">
        <v>635</v>
      </c>
      <c r="AN33" s="204"/>
      <c r="AO33" s="204"/>
      <c r="AP33" s="204"/>
      <c r="AQ33" s="321" t="s">
        <v>635</v>
      </c>
      <c r="AR33" s="193"/>
      <c r="AS33" s="193"/>
      <c r="AT33" s="322"/>
      <c r="AU33" s="204" t="s">
        <v>635</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635</v>
      </c>
      <c r="AF34" s="204"/>
      <c r="AG34" s="204"/>
      <c r="AH34" s="204"/>
      <c r="AI34" s="203" t="s">
        <v>635</v>
      </c>
      <c r="AJ34" s="204"/>
      <c r="AK34" s="204"/>
      <c r="AL34" s="204"/>
      <c r="AM34" s="203" t="s">
        <v>635</v>
      </c>
      <c r="AN34" s="204"/>
      <c r="AO34" s="204"/>
      <c r="AP34" s="204"/>
      <c r="AQ34" s="321" t="s">
        <v>635</v>
      </c>
      <c r="AR34" s="193"/>
      <c r="AS34" s="193"/>
      <c r="AT34" s="322"/>
      <c r="AU34" s="204" t="s">
        <v>635</v>
      </c>
      <c r="AV34" s="204"/>
      <c r="AW34" s="204"/>
      <c r="AX34" s="206"/>
    </row>
    <row r="35" spans="1:51" ht="23.25" customHeight="1" x14ac:dyDescent="0.15">
      <c r="A35" s="213" t="s">
        <v>299</v>
      </c>
      <c r="B35" s="214"/>
      <c r="C35" s="214"/>
      <c r="D35" s="214"/>
      <c r="E35" s="214"/>
      <c r="F35" s="215"/>
      <c r="G35" s="219" t="s">
        <v>635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4"/>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4"/>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9" t="s">
        <v>133</v>
      </c>
      <c r="AV51" s="909"/>
      <c r="AW51" s="909"/>
      <c r="AX51" s="910"/>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9" t="s">
        <v>133</v>
      </c>
      <c r="AV58" s="909"/>
      <c r="AW58" s="909"/>
      <c r="AX58" s="910"/>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2"/>
      <c r="AY79">
        <f>COUNTIF($AR$79,"☑")</f>
        <v>0</v>
      </c>
    </row>
    <row r="80" spans="1:51" ht="18.75"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1</v>
      </c>
    </row>
    <row r="81" spans="1:60" ht="22.5"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43.5" customHeight="1" x14ac:dyDescent="0.15">
      <c r="A82" s="845"/>
      <c r="B82" s="511"/>
      <c r="C82" s="409"/>
      <c r="D82" s="409"/>
      <c r="E82" s="409"/>
      <c r="F82" s="410"/>
      <c r="G82" s="659" t="s">
        <v>640</v>
      </c>
      <c r="H82" s="659"/>
      <c r="I82" s="659"/>
      <c r="J82" s="659"/>
      <c r="K82" s="659"/>
      <c r="L82" s="659"/>
      <c r="M82" s="659"/>
      <c r="N82" s="659"/>
      <c r="O82" s="659"/>
      <c r="P82" s="659"/>
      <c r="Q82" s="659"/>
      <c r="R82" s="659"/>
      <c r="S82" s="659"/>
      <c r="T82" s="659"/>
      <c r="U82" s="659"/>
      <c r="V82" s="659"/>
      <c r="W82" s="659"/>
      <c r="X82" s="659"/>
      <c r="Y82" s="659"/>
      <c r="Z82" s="659"/>
      <c r="AA82" s="660"/>
      <c r="AB82" s="864" t="s">
        <v>662</v>
      </c>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1</v>
      </c>
    </row>
    <row r="83" spans="1:60" ht="33.75"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1</v>
      </c>
    </row>
    <row r="84" spans="1:60" ht="19.5"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1</v>
      </c>
    </row>
    <row r="85" spans="1:60" ht="18.75"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1</v>
      </c>
      <c r="AZ85" s="10"/>
      <c r="BA85" s="10"/>
      <c r="BB85" s="10"/>
      <c r="BC85" s="10"/>
    </row>
    <row r="86" spans="1:60" ht="18.75"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v>3</v>
      </c>
      <c r="AR86" s="185"/>
      <c r="AS86" s="121" t="s">
        <v>185</v>
      </c>
      <c r="AT86" s="122"/>
      <c r="AU86" s="185"/>
      <c r="AV86" s="185"/>
      <c r="AW86" s="377" t="s">
        <v>175</v>
      </c>
      <c r="AX86" s="378"/>
      <c r="AY86">
        <f t="shared" si="10"/>
        <v>1</v>
      </c>
      <c r="AZ86" s="10"/>
      <c r="BA86" s="10"/>
      <c r="BB86" s="10"/>
      <c r="BC86" s="10"/>
      <c r="BD86" s="10"/>
      <c r="BE86" s="10"/>
      <c r="BF86" s="10"/>
      <c r="BG86" s="10"/>
      <c r="BH86" s="10"/>
    </row>
    <row r="87" spans="1:60" ht="23.25" customHeight="1" x14ac:dyDescent="0.15">
      <c r="A87" s="845"/>
      <c r="B87" s="409"/>
      <c r="C87" s="409"/>
      <c r="D87" s="409"/>
      <c r="E87" s="409"/>
      <c r="F87" s="410"/>
      <c r="G87" s="92" t="s">
        <v>641</v>
      </c>
      <c r="H87" s="93"/>
      <c r="I87" s="93"/>
      <c r="J87" s="93"/>
      <c r="K87" s="93"/>
      <c r="L87" s="93"/>
      <c r="M87" s="93"/>
      <c r="N87" s="93"/>
      <c r="O87" s="94"/>
      <c r="P87" s="93" t="s">
        <v>642</v>
      </c>
      <c r="Q87" s="498"/>
      <c r="R87" s="498"/>
      <c r="S87" s="498"/>
      <c r="T87" s="498"/>
      <c r="U87" s="498"/>
      <c r="V87" s="498"/>
      <c r="W87" s="498"/>
      <c r="X87" s="499"/>
      <c r="Y87" s="545" t="s">
        <v>61</v>
      </c>
      <c r="Z87" s="546"/>
      <c r="AA87" s="547"/>
      <c r="AB87" s="445" t="s">
        <v>635</v>
      </c>
      <c r="AC87" s="445"/>
      <c r="AD87" s="445"/>
      <c r="AE87" s="203">
        <v>680</v>
      </c>
      <c r="AF87" s="204"/>
      <c r="AG87" s="204"/>
      <c r="AH87" s="204"/>
      <c r="AI87" s="203">
        <v>810</v>
      </c>
      <c r="AJ87" s="204"/>
      <c r="AK87" s="204"/>
      <c r="AL87" s="204"/>
      <c r="AM87" s="203">
        <v>444</v>
      </c>
      <c r="AN87" s="204"/>
      <c r="AO87" s="204"/>
      <c r="AP87" s="204"/>
      <c r="AQ87" s="321" t="s">
        <v>635</v>
      </c>
      <c r="AR87" s="193"/>
      <c r="AS87" s="193"/>
      <c r="AT87" s="322"/>
      <c r="AU87" s="204" t="s">
        <v>635</v>
      </c>
      <c r="AV87" s="204"/>
      <c r="AW87" s="204"/>
      <c r="AX87" s="206"/>
      <c r="AY87">
        <f t="shared" si="10"/>
        <v>1</v>
      </c>
    </row>
    <row r="88" spans="1:60" ht="23.25"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t="s">
        <v>635</v>
      </c>
      <c r="AC88" s="507"/>
      <c r="AD88" s="507"/>
      <c r="AE88" s="203" t="s">
        <v>635</v>
      </c>
      <c r="AF88" s="204"/>
      <c r="AG88" s="204"/>
      <c r="AH88" s="204"/>
      <c r="AI88" s="203" t="s">
        <v>635</v>
      </c>
      <c r="AJ88" s="204"/>
      <c r="AK88" s="204"/>
      <c r="AL88" s="204"/>
      <c r="AM88" s="203" t="s">
        <v>635</v>
      </c>
      <c r="AN88" s="204"/>
      <c r="AO88" s="204"/>
      <c r="AP88" s="204"/>
      <c r="AQ88" s="321">
        <v>750</v>
      </c>
      <c r="AR88" s="193"/>
      <c r="AS88" s="193"/>
      <c r="AT88" s="322"/>
      <c r="AU88" s="204" t="s">
        <v>635</v>
      </c>
      <c r="AV88" s="204"/>
      <c r="AW88" s="204"/>
      <c r="AX88" s="206"/>
      <c r="AY88">
        <f t="shared" si="10"/>
        <v>1</v>
      </c>
      <c r="AZ88" s="10"/>
      <c r="BA88" s="10"/>
      <c r="BB88" s="10"/>
      <c r="BC88" s="10"/>
    </row>
    <row r="89" spans="1:60" ht="23.25" customHeight="1" thickBot="1" x14ac:dyDescent="0.2">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t="s">
        <v>635</v>
      </c>
      <c r="AF89" s="211"/>
      <c r="AG89" s="211"/>
      <c r="AH89" s="211"/>
      <c r="AI89" s="210" t="s">
        <v>635</v>
      </c>
      <c r="AJ89" s="211"/>
      <c r="AK89" s="211"/>
      <c r="AL89" s="211"/>
      <c r="AM89" s="210" t="s">
        <v>635</v>
      </c>
      <c r="AN89" s="211"/>
      <c r="AO89" s="211"/>
      <c r="AP89" s="211"/>
      <c r="AQ89" s="321" t="s">
        <v>635</v>
      </c>
      <c r="AR89" s="193"/>
      <c r="AS89" s="193"/>
      <c r="AT89" s="322"/>
      <c r="AU89" s="204" t="s">
        <v>635</v>
      </c>
      <c r="AV89" s="204"/>
      <c r="AW89" s="204"/>
      <c r="AX89" s="206"/>
      <c r="AY89">
        <f t="shared" si="10"/>
        <v>1</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15">
      <c r="A101" s="403"/>
      <c r="B101" s="404"/>
      <c r="C101" s="404"/>
      <c r="D101" s="404"/>
      <c r="E101" s="404"/>
      <c r="F101" s="405"/>
      <c r="G101" s="93" t="s">
        <v>643</v>
      </c>
      <c r="H101" s="93"/>
      <c r="I101" s="93"/>
      <c r="J101" s="93"/>
      <c r="K101" s="93"/>
      <c r="L101" s="93"/>
      <c r="M101" s="93"/>
      <c r="N101" s="93"/>
      <c r="O101" s="93"/>
      <c r="P101" s="93"/>
      <c r="Q101" s="93"/>
      <c r="R101" s="93"/>
      <c r="S101" s="93"/>
      <c r="T101" s="93"/>
      <c r="U101" s="93"/>
      <c r="V101" s="93"/>
      <c r="W101" s="93"/>
      <c r="X101" s="94"/>
      <c r="Y101" s="526" t="s">
        <v>54</v>
      </c>
      <c r="Z101" s="527"/>
      <c r="AA101" s="528"/>
      <c r="AB101" s="445" t="s">
        <v>635</v>
      </c>
      <c r="AC101" s="445"/>
      <c r="AD101" s="445"/>
      <c r="AE101" s="267">
        <v>3</v>
      </c>
      <c r="AF101" s="267"/>
      <c r="AG101" s="267"/>
      <c r="AH101" s="267"/>
      <c r="AI101" s="267">
        <v>3</v>
      </c>
      <c r="AJ101" s="267"/>
      <c r="AK101" s="267"/>
      <c r="AL101" s="267"/>
      <c r="AM101" s="267">
        <v>3</v>
      </c>
      <c r="AN101" s="267"/>
      <c r="AO101" s="267"/>
      <c r="AP101" s="267"/>
      <c r="AQ101" s="267" t="s">
        <v>635</v>
      </c>
      <c r="AR101" s="267"/>
      <c r="AS101" s="267"/>
      <c r="AT101" s="267"/>
      <c r="AU101" s="203" t="s">
        <v>635</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635</v>
      </c>
      <c r="AC102" s="445"/>
      <c r="AD102" s="445"/>
      <c r="AE102" s="267">
        <v>3</v>
      </c>
      <c r="AF102" s="267"/>
      <c r="AG102" s="267"/>
      <c r="AH102" s="267"/>
      <c r="AI102" s="267">
        <v>3</v>
      </c>
      <c r="AJ102" s="267"/>
      <c r="AK102" s="267"/>
      <c r="AL102" s="267"/>
      <c r="AM102" s="267">
        <v>3</v>
      </c>
      <c r="AN102" s="267"/>
      <c r="AO102" s="267"/>
      <c r="AP102" s="267"/>
      <c r="AQ102" s="267">
        <v>3</v>
      </c>
      <c r="AR102" s="267"/>
      <c r="AS102" s="267"/>
      <c r="AT102" s="267"/>
      <c r="AU102" s="210">
        <v>3</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461</v>
      </c>
      <c r="AR115" s="575"/>
      <c r="AS115" s="575"/>
      <c r="AT115" s="575"/>
      <c r="AU115" s="575"/>
      <c r="AV115" s="575"/>
      <c r="AW115" s="575"/>
      <c r="AX115" s="576"/>
    </row>
    <row r="116" spans="1:51" ht="23.25" customHeight="1" x14ac:dyDescent="0.15">
      <c r="A116" s="420"/>
      <c r="B116" s="421"/>
      <c r="C116" s="421"/>
      <c r="D116" s="421"/>
      <c r="E116" s="421"/>
      <c r="F116" s="422"/>
      <c r="G116" s="93" t="s">
        <v>644</v>
      </c>
      <c r="H116" s="93"/>
      <c r="I116" s="93"/>
      <c r="J116" s="93"/>
      <c r="K116" s="93"/>
      <c r="L116" s="93"/>
      <c r="M116" s="93"/>
      <c r="N116" s="93"/>
      <c r="O116" s="93"/>
      <c r="P116" s="93"/>
      <c r="Q116" s="93"/>
      <c r="R116" s="93"/>
      <c r="S116" s="93"/>
      <c r="T116" s="93"/>
      <c r="U116" s="93"/>
      <c r="V116" s="93"/>
      <c r="W116" s="93"/>
      <c r="X116" s="94"/>
      <c r="Y116" s="439" t="s">
        <v>15</v>
      </c>
      <c r="Z116" s="440"/>
      <c r="AA116" s="441"/>
      <c r="AB116" s="446" t="s">
        <v>645</v>
      </c>
      <c r="AC116" s="447"/>
      <c r="AD116" s="448"/>
      <c r="AE116" s="267">
        <v>344017</v>
      </c>
      <c r="AF116" s="267"/>
      <c r="AG116" s="267"/>
      <c r="AH116" s="267"/>
      <c r="AI116" s="267">
        <v>306662</v>
      </c>
      <c r="AJ116" s="267"/>
      <c r="AK116" s="267"/>
      <c r="AL116" s="267"/>
      <c r="AM116" s="267">
        <v>339257</v>
      </c>
      <c r="AN116" s="267"/>
      <c r="AO116" s="267"/>
      <c r="AP116" s="267"/>
      <c r="AQ116" s="203">
        <v>422333</v>
      </c>
      <c r="AR116" s="204"/>
      <c r="AS116" s="204"/>
      <c r="AT116" s="204"/>
      <c r="AU116" s="204"/>
      <c r="AV116" s="204"/>
      <c r="AW116" s="204"/>
      <c r="AX116" s="206"/>
    </row>
    <row r="117" spans="1:51" ht="46.5" customHeight="1" thickBot="1" x14ac:dyDescent="0.2">
      <c r="A117" s="423"/>
      <c r="B117" s="424"/>
      <c r="C117" s="424"/>
      <c r="D117" s="424"/>
      <c r="E117" s="424"/>
      <c r="F117" s="425"/>
      <c r="G117" s="99"/>
      <c r="H117" s="99"/>
      <c r="I117" s="99"/>
      <c r="J117" s="99"/>
      <c r="K117" s="99"/>
      <c r="L117" s="99"/>
      <c r="M117" s="99"/>
      <c r="N117" s="99"/>
      <c r="O117" s="99"/>
      <c r="P117" s="99"/>
      <c r="Q117" s="99"/>
      <c r="R117" s="99"/>
      <c r="S117" s="99"/>
      <c r="T117" s="99"/>
      <c r="U117" s="99"/>
      <c r="V117" s="99"/>
      <c r="W117" s="99"/>
      <c r="X117" s="100"/>
      <c r="Y117" s="455" t="s">
        <v>48</v>
      </c>
      <c r="Z117" s="429"/>
      <c r="AA117" s="430"/>
      <c r="AB117" s="456" t="s">
        <v>646</v>
      </c>
      <c r="AC117" s="457"/>
      <c r="AD117" s="458"/>
      <c r="AE117" s="535" t="s">
        <v>647</v>
      </c>
      <c r="AF117" s="535"/>
      <c r="AG117" s="535"/>
      <c r="AH117" s="535"/>
      <c r="AI117" s="535" t="s">
        <v>648</v>
      </c>
      <c r="AJ117" s="535"/>
      <c r="AK117" s="535"/>
      <c r="AL117" s="535"/>
      <c r="AM117" s="535" t="s">
        <v>663</v>
      </c>
      <c r="AN117" s="535"/>
      <c r="AO117" s="535"/>
      <c r="AP117" s="535"/>
      <c r="AQ117" s="535" t="s">
        <v>664</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4"/>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5"/>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1"/>
      <c r="Z127" s="912"/>
      <c r="AA127" s="913"/>
      <c r="AB127" s="392" t="s">
        <v>11</v>
      </c>
      <c r="AC127" s="393"/>
      <c r="AD127" s="394"/>
      <c r="AE127" s="232" t="s">
        <v>309</v>
      </c>
      <c r="AF127" s="232"/>
      <c r="AG127" s="232"/>
      <c r="AH127" s="232"/>
      <c r="AI127" s="232" t="s">
        <v>331</v>
      </c>
      <c r="AJ127" s="232"/>
      <c r="AK127" s="232"/>
      <c r="AL127" s="232"/>
      <c r="AM127" s="232" t="s">
        <v>428</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649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694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c r="AV133" s="186"/>
      <c r="AW133" s="121" t="s">
        <v>175</v>
      </c>
      <c r="AX133" s="181"/>
      <c r="AY133">
        <f>$AY$132</f>
        <v>1</v>
      </c>
    </row>
    <row r="134" spans="1:51" ht="39.75" customHeight="1" x14ac:dyDescent="0.15">
      <c r="A134" s="175"/>
      <c r="B134" s="172"/>
      <c r="C134" s="166"/>
      <c r="D134" s="172"/>
      <c r="E134" s="166"/>
      <c r="F134" s="167"/>
      <c r="G134" s="92" t="s">
        <v>650</v>
      </c>
      <c r="H134" s="93"/>
      <c r="I134" s="93"/>
      <c r="J134" s="93"/>
      <c r="K134" s="93"/>
      <c r="L134" s="93"/>
      <c r="M134" s="93"/>
      <c r="N134" s="93"/>
      <c r="O134" s="93"/>
      <c r="P134" s="93"/>
      <c r="Q134" s="93"/>
      <c r="R134" s="93"/>
      <c r="S134" s="93"/>
      <c r="T134" s="93"/>
      <c r="U134" s="93"/>
      <c r="V134" s="93"/>
      <c r="W134" s="93"/>
      <c r="X134" s="94"/>
      <c r="Y134" s="187" t="s">
        <v>199</v>
      </c>
      <c r="Z134" s="188"/>
      <c r="AA134" s="189"/>
      <c r="AB134" s="190" t="s">
        <v>635</v>
      </c>
      <c r="AC134" s="191"/>
      <c r="AD134" s="191"/>
      <c r="AE134" s="192" t="s">
        <v>635</v>
      </c>
      <c r="AF134" s="193"/>
      <c r="AG134" s="193"/>
      <c r="AH134" s="193"/>
      <c r="AI134" s="192" t="s">
        <v>635</v>
      </c>
      <c r="AJ134" s="193"/>
      <c r="AK134" s="193"/>
      <c r="AL134" s="193"/>
      <c r="AM134" s="192" t="s">
        <v>635</v>
      </c>
      <c r="AN134" s="193"/>
      <c r="AO134" s="193"/>
      <c r="AP134" s="193"/>
      <c r="AQ134" s="192" t="s">
        <v>635</v>
      </c>
      <c r="AR134" s="193"/>
      <c r="AS134" s="193"/>
      <c r="AT134" s="193"/>
      <c r="AU134" s="192" t="s">
        <v>635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635</v>
      </c>
      <c r="AC135" s="199"/>
      <c r="AD135" s="199"/>
      <c r="AE135" s="192" t="s">
        <v>635</v>
      </c>
      <c r="AF135" s="193"/>
      <c r="AG135" s="193"/>
      <c r="AH135" s="193"/>
      <c r="AI135" s="192" t="s">
        <v>635</v>
      </c>
      <c r="AJ135" s="193"/>
      <c r="AK135" s="193"/>
      <c r="AL135" s="193"/>
      <c r="AM135" s="192" t="s">
        <v>635</v>
      </c>
      <c r="AN135" s="193"/>
      <c r="AO135" s="193"/>
      <c r="AP135" s="193"/>
      <c r="AQ135" s="192" t="s">
        <v>635</v>
      </c>
      <c r="AR135" s="193"/>
      <c r="AS135" s="193"/>
      <c r="AT135" s="193"/>
      <c r="AU135" s="192" t="s">
        <v>635</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651</v>
      </c>
      <c r="H154" s="93"/>
      <c r="I154" s="93"/>
      <c r="J154" s="93"/>
      <c r="K154" s="93"/>
      <c r="L154" s="93"/>
      <c r="M154" s="93"/>
      <c r="N154" s="93"/>
      <c r="O154" s="93"/>
      <c r="P154" s="94"/>
      <c r="Q154" s="113" t="s">
        <v>652</v>
      </c>
      <c r="R154" s="93"/>
      <c r="S154" s="93"/>
      <c r="T154" s="93"/>
      <c r="U154" s="93"/>
      <c r="V154" s="93"/>
      <c r="W154" s="93"/>
      <c r="X154" s="93"/>
      <c r="Y154" s="93"/>
      <c r="Z154" s="93"/>
      <c r="AA154" s="275"/>
      <c r="AB154" s="129" t="s">
        <v>696</v>
      </c>
      <c r="AC154" s="130"/>
      <c r="AD154" s="130"/>
      <c r="AE154" s="135" t="s">
        <v>653</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665</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590</v>
      </c>
      <c r="D430" s="916"/>
      <c r="E430" s="160" t="s">
        <v>318</v>
      </c>
      <c r="F430" s="878"/>
      <c r="G430" s="879" t="s">
        <v>204</v>
      </c>
      <c r="H430" s="111"/>
      <c r="I430" s="111"/>
      <c r="J430" s="880" t="s">
        <v>635</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1</v>
      </c>
    </row>
    <row r="433" spans="1:51" ht="23.25" customHeight="1" x14ac:dyDescent="0.15">
      <c r="A433" s="175"/>
      <c r="B433" s="172"/>
      <c r="C433" s="166"/>
      <c r="D433" s="172"/>
      <c r="E433" s="323"/>
      <c r="F433" s="324"/>
      <c r="G433" s="92" t="s">
        <v>635</v>
      </c>
      <c r="H433" s="93"/>
      <c r="I433" s="93"/>
      <c r="J433" s="93"/>
      <c r="K433" s="93"/>
      <c r="L433" s="93"/>
      <c r="M433" s="93"/>
      <c r="N433" s="93"/>
      <c r="O433" s="93"/>
      <c r="P433" s="93"/>
      <c r="Q433" s="93"/>
      <c r="R433" s="93"/>
      <c r="S433" s="93"/>
      <c r="T433" s="93"/>
      <c r="U433" s="93"/>
      <c r="V433" s="93"/>
      <c r="W433" s="93"/>
      <c r="X433" s="94"/>
      <c r="Y433" s="187" t="s">
        <v>12</v>
      </c>
      <c r="Z433" s="188"/>
      <c r="AA433" s="189"/>
      <c r="AB433" s="199" t="s">
        <v>635</v>
      </c>
      <c r="AC433" s="199"/>
      <c r="AD433" s="199"/>
      <c r="AE433" s="321" t="s">
        <v>635</v>
      </c>
      <c r="AF433" s="193"/>
      <c r="AG433" s="193"/>
      <c r="AH433" s="193"/>
      <c r="AI433" s="321" t="s">
        <v>635</v>
      </c>
      <c r="AJ433" s="193"/>
      <c r="AK433" s="193"/>
      <c r="AL433" s="193"/>
      <c r="AM433" s="321" t="s">
        <v>635</v>
      </c>
      <c r="AN433" s="193"/>
      <c r="AO433" s="193"/>
      <c r="AP433" s="322"/>
      <c r="AQ433" s="321" t="s">
        <v>635</v>
      </c>
      <c r="AR433" s="193"/>
      <c r="AS433" s="193"/>
      <c r="AT433" s="322"/>
      <c r="AU433" s="193" t="s">
        <v>635</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635</v>
      </c>
      <c r="AC434" s="191"/>
      <c r="AD434" s="191"/>
      <c r="AE434" s="321" t="s">
        <v>635</v>
      </c>
      <c r="AF434" s="193"/>
      <c r="AG434" s="193"/>
      <c r="AH434" s="322"/>
      <c r="AI434" s="321" t="s">
        <v>635</v>
      </c>
      <c r="AJ434" s="193"/>
      <c r="AK434" s="193"/>
      <c r="AL434" s="193"/>
      <c r="AM434" s="321" t="s">
        <v>635</v>
      </c>
      <c r="AN434" s="193"/>
      <c r="AO434" s="193"/>
      <c r="AP434" s="322"/>
      <c r="AQ434" s="321" t="s">
        <v>635</v>
      </c>
      <c r="AR434" s="193"/>
      <c r="AS434" s="193"/>
      <c r="AT434" s="322"/>
      <c r="AU434" s="193" t="s">
        <v>635</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635</v>
      </c>
      <c r="AF435" s="193"/>
      <c r="AG435" s="193"/>
      <c r="AH435" s="322"/>
      <c r="AI435" s="321" t="s">
        <v>635</v>
      </c>
      <c r="AJ435" s="193"/>
      <c r="AK435" s="193"/>
      <c r="AL435" s="193"/>
      <c r="AM435" s="321" t="s">
        <v>635</v>
      </c>
      <c r="AN435" s="193"/>
      <c r="AO435" s="193"/>
      <c r="AP435" s="322"/>
      <c r="AQ435" s="321" t="s">
        <v>635</v>
      </c>
      <c r="AR435" s="193"/>
      <c r="AS435" s="193"/>
      <c r="AT435" s="322"/>
      <c r="AU435" s="193" t="s">
        <v>635</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1</v>
      </c>
    </row>
    <row r="458" spans="1:51" ht="23.25" customHeight="1" x14ac:dyDescent="0.15">
      <c r="A458" s="175"/>
      <c r="B458" s="172"/>
      <c r="C458" s="166"/>
      <c r="D458" s="172"/>
      <c r="E458" s="323"/>
      <c r="F458" s="324"/>
      <c r="G458" s="92" t="s">
        <v>635</v>
      </c>
      <c r="H458" s="93"/>
      <c r="I458" s="93"/>
      <c r="J458" s="93"/>
      <c r="K458" s="93"/>
      <c r="L458" s="93"/>
      <c r="M458" s="93"/>
      <c r="N458" s="93"/>
      <c r="O458" s="93"/>
      <c r="P458" s="93"/>
      <c r="Q458" s="93"/>
      <c r="R458" s="93"/>
      <c r="S458" s="93"/>
      <c r="T458" s="93"/>
      <c r="U458" s="93"/>
      <c r="V458" s="93"/>
      <c r="W458" s="93"/>
      <c r="X458" s="94"/>
      <c r="Y458" s="187" t="s">
        <v>12</v>
      </c>
      <c r="Z458" s="188"/>
      <c r="AA458" s="189"/>
      <c r="AB458" s="199" t="s">
        <v>635</v>
      </c>
      <c r="AC458" s="199"/>
      <c r="AD458" s="199"/>
      <c r="AE458" s="321" t="s">
        <v>635</v>
      </c>
      <c r="AF458" s="193"/>
      <c r="AG458" s="193"/>
      <c r="AH458" s="193"/>
      <c r="AI458" s="321" t="s">
        <v>635</v>
      </c>
      <c r="AJ458" s="193"/>
      <c r="AK458" s="193"/>
      <c r="AL458" s="193"/>
      <c r="AM458" s="321" t="s">
        <v>635</v>
      </c>
      <c r="AN458" s="193"/>
      <c r="AO458" s="193"/>
      <c r="AP458" s="322"/>
      <c r="AQ458" s="321" t="s">
        <v>635</v>
      </c>
      <c r="AR458" s="193"/>
      <c r="AS458" s="193"/>
      <c r="AT458" s="322"/>
      <c r="AU458" s="193" t="s">
        <v>635</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635</v>
      </c>
      <c r="AC459" s="191"/>
      <c r="AD459" s="191"/>
      <c r="AE459" s="321" t="s">
        <v>635</v>
      </c>
      <c r="AF459" s="193"/>
      <c r="AG459" s="193"/>
      <c r="AH459" s="322"/>
      <c r="AI459" s="321" t="s">
        <v>635</v>
      </c>
      <c r="AJ459" s="193"/>
      <c r="AK459" s="193"/>
      <c r="AL459" s="193"/>
      <c r="AM459" s="321" t="s">
        <v>635</v>
      </c>
      <c r="AN459" s="193"/>
      <c r="AO459" s="193"/>
      <c r="AP459" s="322"/>
      <c r="AQ459" s="321" t="s">
        <v>635</v>
      </c>
      <c r="AR459" s="193"/>
      <c r="AS459" s="193"/>
      <c r="AT459" s="322"/>
      <c r="AU459" s="193" t="s">
        <v>635</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635</v>
      </c>
      <c r="AF460" s="193"/>
      <c r="AG460" s="193"/>
      <c r="AH460" s="322"/>
      <c r="AI460" s="321" t="s">
        <v>635</v>
      </c>
      <c r="AJ460" s="193"/>
      <c r="AK460" s="193"/>
      <c r="AL460" s="193"/>
      <c r="AM460" s="321" t="s">
        <v>635</v>
      </c>
      <c r="AN460" s="193"/>
      <c r="AO460" s="193"/>
      <c r="AP460" s="322"/>
      <c r="AQ460" s="321" t="s">
        <v>635</v>
      </c>
      <c r="AR460" s="193"/>
      <c r="AS460" s="193"/>
      <c r="AT460" s="322"/>
      <c r="AU460" s="193" t="s">
        <v>635</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667</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9" t="s">
        <v>46</v>
      </c>
      <c r="B700" s="890"/>
      <c r="C700" s="890"/>
      <c r="D700" s="890"/>
      <c r="E700" s="890"/>
      <c r="F700" s="890"/>
      <c r="G700" s="890"/>
      <c r="H700" s="890"/>
      <c r="I700" s="890"/>
      <c r="J700" s="890"/>
      <c r="K700" s="890"/>
      <c r="L700" s="890"/>
      <c r="M700" s="890"/>
      <c r="N700" s="890"/>
      <c r="O700" s="890"/>
      <c r="P700" s="890"/>
      <c r="Q700" s="890"/>
      <c r="R700" s="890"/>
      <c r="S700" s="890"/>
      <c r="T700" s="890"/>
      <c r="U700" s="890"/>
      <c r="V700" s="890"/>
      <c r="W700" s="890"/>
      <c r="X700" s="890"/>
      <c r="Y700" s="890"/>
      <c r="Z700" s="890"/>
      <c r="AA700" s="890"/>
      <c r="AB700" s="890"/>
      <c r="AC700" s="890"/>
      <c r="AD700" s="890"/>
      <c r="AE700" s="890"/>
      <c r="AF700" s="890"/>
      <c r="AG700" s="890"/>
      <c r="AH700" s="890"/>
      <c r="AI700" s="890"/>
      <c r="AJ700" s="890"/>
      <c r="AK700" s="890"/>
      <c r="AL700" s="890"/>
      <c r="AM700" s="890"/>
      <c r="AN700" s="890"/>
      <c r="AO700" s="890"/>
      <c r="AP700" s="890"/>
      <c r="AQ700" s="890"/>
      <c r="AR700" s="890"/>
      <c r="AS700" s="890"/>
      <c r="AT700" s="890"/>
      <c r="AU700" s="890"/>
      <c r="AV700" s="890"/>
      <c r="AW700" s="890"/>
      <c r="AX700" s="891"/>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154.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660</v>
      </c>
      <c r="AE702" s="327"/>
      <c r="AF702" s="327"/>
      <c r="AG702" s="364" t="s">
        <v>668</v>
      </c>
      <c r="AH702" s="365"/>
      <c r="AI702" s="365"/>
      <c r="AJ702" s="365"/>
      <c r="AK702" s="365"/>
      <c r="AL702" s="365"/>
      <c r="AM702" s="365"/>
      <c r="AN702" s="365"/>
      <c r="AO702" s="365"/>
      <c r="AP702" s="365"/>
      <c r="AQ702" s="365"/>
      <c r="AR702" s="365"/>
      <c r="AS702" s="365"/>
      <c r="AT702" s="365"/>
      <c r="AU702" s="365"/>
      <c r="AV702" s="365"/>
      <c r="AW702" s="365"/>
      <c r="AX702" s="366"/>
    </row>
    <row r="703" spans="1:51" ht="60"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660</v>
      </c>
      <c r="AE703" s="308"/>
      <c r="AF703" s="308"/>
      <c r="AG703" s="89" t="s">
        <v>669</v>
      </c>
      <c r="AH703" s="90"/>
      <c r="AI703" s="90"/>
      <c r="AJ703" s="90"/>
      <c r="AK703" s="90"/>
      <c r="AL703" s="90"/>
      <c r="AM703" s="90"/>
      <c r="AN703" s="90"/>
      <c r="AO703" s="90"/>
      <c r="AP703" s="90"/>
      <c r="AQ703" s="90"/>
      <c r="AR703" s="90"/>
      <c r="AS703" s="90"/>
      <c r="AT703" s="90"/>
      <c r="AU703" s="90"/>
      <c r="AV703" s="90"/>
      <c r="AW703" s="90"/>
      <c r="AX703" s="91"/>
    </row>
    <row r="704" spans="1:51" ht="71.2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660</v>
      </c>
      <c r="AE704" s="766"/>
      <c r="AF704" s="766"/>
      <c r="AG704" s="153" t="s">
        <v>670</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660</v>
      </c>
      <c r="AE705" s="698"/>
      <c r="AF705" s="698"/>
      <c r="AG705" s="113" t="s">
        <v>672</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699</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671</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673</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660</v>
      </c>
      <c r="AE709" s="308"/>
      <c r="AF709" s="308"/>
      <c r="AG709" s="89" t="s">
        <v>674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673</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42"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660</v>
      </c>
      <c r="AE711" s="308"/>
      <c r="AF711" s="308"/>
      <c r="AG711" s="89" t="s">
        <v>700</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673</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32" t="s">
        <v>268</v>
      </c>
      <c r="D713" s="933"/>
      <c r="E713" s="933"/>
      <c r="F713" s="933"/>
      <c r="G713" s="933"/>
      <c r="H713" s="933"/>
      <c r="I713" s="933"/>
      <c r="J713" s="933"/>
      <c r="K713" s="933"/>
      <c r="L713" s="933"/>
      <c r="M713" s="933"/>
      <c r="N713" s="933"/>
      <c r="O713" s="933"/>
      <c r="P713" s="933"/>
      <c r="Q713" s="933"/>
      <c r="R713" s="933"/>
      <c r="S713" s="933"/>
      <c r="T713" s="933"/>
      <c r="U713" s="933"/>
      <c r="V713" s="933"/>
      <c r="W713" s="933"/>
      <c r="X713" s="933"/>
      <c r="Y713" s="933"/>
      <c r="Z713" s="933"/>
      <c r="AA713" s="933"/>
      <c r="AB713" s="933"/>
      <c r="AC713" s="934"/>
      <c r="AD713" s="307" t="s">
        <v>673</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43.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660</v>
      </c>
      <c r="AE714" s="788"/>
      <c r="AF714" s="789"/>
      <c r="AG714" s="719" t="s">
        <v>695</v>
      </c>
      <c r="AH714" s="720"/>
      <c r="AI714" s="720"/>
      <c r="AJ714" s="720"/>
      <c r="AK714" s="720"/>
      <c r="AL714" s="720"/>
      <c r="AM714" s="720"/>
      <c r="AN714" s="720"/>
      <c r="AO714" s="720"/>
      <c r="AP714" s="720"/>
      <c r="AQ714" s="720"/>
      <c r="AR714" s="720"/>
      <c r="AS714" s="720"/>
      <c r="AT714" s="720"/>
      <c r="AU714" s="720"/>
      <c r="AV714" s="720"/>
      <c r="AW714" s="720"/>
      <c r="AX714" s="721"/>
    </row>
    <row r="715" spans="1:50" ht="90.75"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660</v>
      </c>
      <c r="AE715" s="588"/>
      <c r="AF715" s="639"/>
      <c r="AG715" s="725" t="s">
        <v>675</v>
      </c>
      <c r="AH715" s="726"/>
      <c r="AI715" s="726"/>
      <c r="AJ715" s="726"/>
      <c r="AK715" s="726"/>
      <c r="AL715" s="726"/>
      <c r="AM715" s="726"/>
      <c r="AN715" s="726"/>
      <c r="AO715" s="726"/>
      <c r="AP715" s="726"/>
      <c r="AQ715" s="726"/>
      <c r="AR715" s="726"/>
      <c r="AS715" s="726"/>
      <c r="AT715" s="726"/>
      <c r="AU715" s="726"/>
      <c r="AV715" s="726"/>
      <c r="AW715" s="726"/>
      <c r="AX715" s="727"/>
    </row>
    <row r="716" spans="1:50" ht="93.7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660</v>
      </c>
      <c r="AE716" s="610"/>
      <c r="AF716" s="610"/>
      <c r="AG716" s="89" t="s">
        <v>676</v>
      </c>
      <c r="AH716" s="90"/>
      <c r="AI716" s="90"/>
      <c r="AJ716" s="90"/>
      <c r="AK716" s="90"/>
      <c r="AL716" s="90"/>
      <c r="AM716" s="90"/>
      <c r="AN716" s="90"/>
      <c r="AO716" s="90"/>
      <c r="AP716" s="90"/>
      <c r="AQ716" s="90"/>
      <c r="AR716" s="90"/>
      <c r="AS716" s="90"/>
      <c r="AT716" s="90"/>
      <c r="AU716" s="90"/>
      <c r="AV716" s="90"/>
      <c r="AW716" s="90"/>
      <c r="AX716" s="91"/>
    </row>
    <row r="717" spans="1:50" ht="30"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660</v>
      </c>
      <c r="AE717" s="308"/>
      <c r="AF717" s="308"/>
      <c r="AG717" s="89" t="s">
        <v>677</v>
      </c>
      <c r="AH717" s="90"/>
      <c r="AI717" s="90"/>
      <c r="AJ717" s="90"/>
      <c r="AK717" s="90"/>
      <c r="AL717" s="90"/>
      <c r="AM717" s="90"/>
      <c r="AN717" s="90"/>
      <c r="AO717" s="90"/>
      <c r="AP717" s="90"/>
      <c r="AQ717" s="90"/>
      <c r="AR717" s="90"/>
      <c r="AS717" s="90"/>
      <c r="AT717" s="90"/>
      <c r="AU717" s="90"/>
      <c r="AV717" s="90"/>
      <c r="AW717" s="90"/>
      <c r="AX717" s="91"/>
    </row>
    <row r="718" spans="1:50" ht="173.25"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660</v>
      </c>
      <c r="AE718" s="308"/>
      <c r="AF718" s="308"/>
      <c r="AG718" s="115" t="s">
        <v>697</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660</v>
      </c>
      <c r="AE719" s="588"/>
      <c r="AF719" s="588"/>
      <c r="AG719" s="113" t="s">
        <v>678</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t="s">
        <v>629</v>
      </c>
      <c r="D721" s="279"/>
      <c r="E721" s="279"/>
      <c r="F721" s="280"/>
      <c r="G721" s="269">
        <v>20</v>
      </c>
      <c r="H721" s="270"/>
      <c r="I721" s="63" t="str">
        <f>IF(OR(G721="　", G721=""), "", "-")</f>
        <v>-</v>
      </c>
      <c r="J721" s="273">
        <v>2</v>
      </c>
      <c r="K721" s="273"/>
      <c r="L721" s="63" t="str">
        <f>IF(M721="","","-")</f>
        <v/>
      </c>
      <c r="M721" s="64"/>
      <c r="N721" s="286" t="s">
        <v>654</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74.25" customHeight="1" x14ac:dyDescent="0.15">
      <c r="A726" s="623" t="s">
        <v>47</v>
      </c>
      <c r="B726" s="782"/>
      <c r="C726" s="795" t="s">
        <v>52</v>
      </c>
      <c r="D726" s="817"/>
      <c r="E726" s="817"/>
      <c r="F726" s="818"/>
      <c r="G726" s="561" t="s">
        <v>701</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679</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702</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5" t="s">
        <v>591</v>
      </c>
      <c r="B737" s="196"/>
      <c r="C737" s="196"/>
      <c r="D737" s="197"/>
      <c r="E737" s="939" t="s">
        <v>655</v>
      </c>
      <c r="F737" s="940"/>
      <c r="G737" s="940"/>
      <c r="H737" s="940"/>
      <c r="I737" s="940"/>
      <c r="J737" s="940"/>
      <c r="K737" s="940"/>
      <c r="L737" s="940"/>
      <c r="M737" s="940"/>
      <c r="N737" s="940"/>
      <c r="O737" s="940"/>
      <c r="P737" s="942"/>
      <c r="Q737" s="939"/>
      <c r="R737" s="940"/>
      <c r="S737" s="940"/>
      <c r="T737" s="940"/>
      <c r="U737" s="940"/>
      <c r="V737" s="940"/>
      <c r="W737" s="940"/>
      <c r="X737" s="940"/>
      <c r="Y737" s="940"/>
      <c r="Z737" s="940"/>
      <c r="AA737" s="940"/>
      <c r="AB737" s="942"/>
      <c r="AC737" s="939"/>
      <c r="AD737" s="940"/>
      <c r="AE737" s="940"/>
      <c r="AF737" s="940"/>
      <c r="AG737" s="940"/>
      <c r="AH737" s="940"/>
      <c r="AI737" s="940"/>
      <c r="AJ737" s="940"/>
      <c r="AK737" s="940"/>
      <c r="AL737" s="940"/>
      <c r="AM737" s="940"/>
      <c r="AN737" s="942"/>
      <c r="AO737" s="939"/>
      <c r="AP737" s="940"/>
      <c r="AQ737" s="940"/>
      <c r="AR737" s="940"/>
      <c r="AS737" s="940"/>
      <c r="AT737" s="940"/>
      <c r="AU737" s="940"/>
      <c r="AV737" s="940"/>
      <c r="AW737" s="940"/>
      <c r="AX737" s="941"/>
      <c r="AY737" s="82"/>
    </row>
    <row r="738" spans="1:51" ht="24.75" customHeight="1" x14ac:dyDescent="0.15">
      <c r="A738" s="346" t="s">
        <v>316</v>
      </c>
      <c r="B738" s="346"/>
      <c r="C738" s="346"/>
      <c r="D738" s="346"/>
      <c r="E738" s="939" t="s">
        <v>656</v>
      </c>
      <c r="F738" s="940"/>
      <c r="G738" s="940"/>
      <c r="H738" s="940"/>
      <c r="I738" s="940"/>
      <c r="J738" s="940"/>
      <c r="K738" s="940"/>
      <c r="L738" s="940"/>
      <c r="M738" s="940"/>
      <c r="N738" s="940"/>
      <c r="O738" s="940"/>
      <c r="P738" s="942"/>
      <c r="Q738" s="939"/>
      <c r="R738" s="940"/>
      <c r="S738" s="940"/>
      <c r="T738" s="940"/>
      <c r="U738" s="940"/>
      <c r="V738" s="940"/>
      <c r="W738" s="940"/>
      <c r="X738" s="940"/>
      <c r="Y738" s="940"/>
      <c r="Z738" s="940"/>
      <c r="AA738" s="940"/>
      <c r="AB738" s="942"/>
      <c r="AC738" s="939"/>
      <c r="AD738" s="940"/>
      <c r="AE738" s="940"/>
      <c r="AF738" s="940"/>
      <c r="AG738" s="940"/>
      <c r="AH738" s="940"/>
      <c r="AI738" s="940"/>
      <c r="AJ738" s="940"/>
      <c r="AK738" s="940"/>
      <c r="AL738" s="940"/>
      <c r="AM738" s="940"/>
      <c r="AN738" s="942"/>
      <c r="AO738" s="939"/>
      <c r="AP738" s="940"/>
      <c r="AQ738" s="940"/>
      <c r="AR738" s="940"/>
      <c r="AS738" s="940"/>
      <c r="AT738" s="940"/>
      <c r="AU738" s="940"/>
      <c r="AV738" s="940"/>
      <c r="AW738" s="940"/>
      <c r="AX738" s="941"/>
    </row>
    <row r="739" spans="1:51" ht="24.75" customHeight="1" x14ac:dyDescent="0.15">
      <c r="A739" s="346" t="s">
        <v>315</v>
      </c>
      <c r="B739" s="346"/>
      <c r="C739" s="346"/>
      <c r="D739" s="346"/>
      <c r="E739" s="939" t="s">
        <v>657</v>
      </c>
      <c r="F739" s="940"/>
      <c r="G739" s="940"/>
      <c r="H739" s="940"/>
      <c r="I739" s="940"/>
      <c r="J739" s="940"/>
      <c r="K739" s="940"/>
      <c r="L739" s="940"/>
      <c r="M739" s="940"/>
      <c r="N739" s="940"/>
      <c r="O739" s="940"/>
      <c r="P739" s="942"/>
      <c r="Q739" s="939"/>
      <c r="R739" s="940"/>
      <c r="S739" s="940"/>
      <c r="T739" s="940"/>
      <c r="U739" s="940"/>
      <c r="V739" s="940"/>
      <c r="W739" s="940"/>
      <c r="X739" s="940"/>
      <c r="Y739" s="940"/>
      <c r="Z739" s="940"/>
      <c r="AA739" s="940"/>
      <c r="AB739" s="942"/>
      <c r="AC739" s="939"/>
      <c r="AD739" s="940"/>
      <c r="AE739" s="940"/>
      <c r="AF739" s="940"/>
      <c r="AG739" s="940"/>
      <c r="AH739" s="940"/>
      <c r="AI739" s="940"/>
      <c r="AJ739" s="940"/>
      <c r="AK739" s="940"/>
      <c r="AL739" s="940"/>
      <c r="AM739" s="940"/>
      <c r="AN739" s="942"/>
      <c r="AO739" s="939"/>
      <c r="AP739" s="940"/>
      <c r="AQ739" s="940"/>
      <c r="AR739" s="940"/>
      <c r="AS739" s="940"/>
      <c r="AT739" s="940"/>
      <c r="AU739" s="940"/>
      <c r="AV739" s="940"/>
      <c r="AW739" s="940"/>
      <c r="AX739" s="941"/>
    </row>
    <row r="740" spans="1:51" ht="24.75" customHeight="1" x14ac:dyDescent="0.15">
      <c r="A740" s="346" t="s">
        <v>314</v>
      </c>
      <c r="B740" s="346"/>
      <c r="C740" s="346"/>
      <c r="D740" s="346"/>
      <c r="E740" s="939" t="s">
        <v>658</v>
      </c>
      <c r="F740" s="940"/>
      <c r="G740" s="940"/>
      <c r="H740" s="940"/>
      <c r="I740" s="940"/>
      <c r="J740" s="940"/>
      <c r="K740" s="940"/>
      <c r="L740" s="940"/>
      <c r="M740" s="940"/>
      <c r="N740" s="940"/>
      <c r="O740" s="940"/>
      <c r="P740" s="942"/>
      <c r="Q740" s="939"/>
      <c r="R740" s="940"/>
      <c r="S740" s="940"/>
      <c r="T740" s="940"/>
      <c r="U740" s="940"/>
      <c r="V740" s="940"/>
      <c r="W740" s="940"/>
      <c r="X740" s="940"/>
      <c r="Y740" s="940"/>
      <c r="Z740" s="940"/>
      <c r="AA740" s="940"/>
      <c r="AB740" s="942"/>
      <c r="AC740" s="939"/>
      <c r="AD740" s="940"/>
      <c r="AE740" s="940"/>
      <c r="AF740" s="940"/>
      <c r="AG740" s="940"/>
      <c r="AH740" s="940"/>
      <c r="AI740" s="940"/>
      <c r="AJ740" s="940"/>
      <c r="AK740" s="940"/>
      <c r="AL740" s="940"/>
      <c r="AM740" s="940"/>
      <c r="AN740" s="942"/>
      <c r="AO740" s="939"/>
      <c r="AP740" s="940"/>
      <c r="AQ740" s="940"/>
      <c r="AR740" s="940"/>
      <c r="AS740" s="940"/>
      <c r="AT740" s="940"/>
      <c r="AU740" s="940"/>
      <c r="AV740" s="940"/>
      <c r="AW740" s="940"/>
      <c r="AX740" s="941"/>
    </row>
    <row r="741" spans="1:51" ht="24.75" customHeight="1" x14ac:dyDescent="0.15">
      <c r="A741" s="346" t="s">
        <v>313</v>
      </c>
      <c r="B741" s="346"/>
      <c r="C741" s="346"/>
      <c r="D741" s="346"/>
      <c r="E741" s="939" t="s">
        <v>658</v>
      </c>
      <c r="F741" s="940"/>
      <c r="G741" s="940"/>
      <c r="H741" s="940"/>
      <c r="I741" s="940"/>
      <c r="J741" s="940"/>
      <c r="K741" s="940"/>
      <c r="L741" s="940"/>
      <c r="M741" s="940"/>
      <c r="N741" s="940"/>
      <c r="O741" s="940"/>
      <c r="P741" s="942"/>
      <c r="Q741" s="939"/>
      <c r="R741" s="940"/>
      <c r="S741" s="940"/>
      <c r="T741" s="940"/>
      <c r="U741" s="940"/>
      <c r="V741" s="940"/>
      <c r="W741" s="940"/>
      <c r="X741" s="940"/>
      <c r="Y741" s="940"/>
      <c r="Z741" s="940"/>
      <c r="AA741" s="940"/>
      <c r="AB741" s="942"/>
      <c r="AC741" s="939"/>
      <c r="AD741" s="940"/>
      <c r="AE741" s="940"/>
      <c r="AF741" s="940"/>
      <c r="AG741" s="940"/>
      <c r="AH741" s="940"/>
      <c r="AI741" s="940"/>
      <c r="AJ741" s="940"/>
      <c r="AK741" s="940"/>
      <c r="AL741" s="940"/>
      <c r="AM741" s="940"/>
      <c r="AN741" s="942"/>
      <c r="AO741" s="939"/>
      <c r="AP741" s="940"/>
      <c r="AQ741" s="940"/>
      <c r="AR741" s="940"/>
      <c r="AS741" s="940"/>
      <c r="AT741" s="940"/>
      <c r="AU741" s="940"/>
      <c r="AV741" s="940"/>
      <c r="AW741" s="940"/>
      <c r="AX741" s="941"/>
    </row>
    <row r="742" spans="1:51" ht="24.75" customHeight="1" x14ac:dyDescent="0.15">
      <c r="A742" s="346" t="s">
        <v>312</v>
      </c>
      <c r="B742" s="346"/>
      <c r="C742" s="346"/>
      <c r="D742" s="346"/>
      <c r="E742" s="939" t="s">
        <v>659</v>
      </c>
      <c r="F742" s="940"/>
      <c r="G742" s="940"/>
      <c r="H742" s="940"/>
      <c r="I742" s="940"/>
      <c r="J742" s="940"/>
      <c r="K742" s="940"/>
      <c r="L742" s="940"/>
      <c r="M742" s="940"/>
      <c r="N742" s="940"/>
      <c r="O742" s="940"/>
      <c r="P742" s="942"/>
      <c r="Q742" s="939"/>
      <c r="R742" s="940"/>
      <c r="S742" s="940"/>
      <c r="T742" s="940"/>
      <c r="U742" s="940"/>
      <c r="V742" s="940"/>
      <c r="W742" s="940"/>
      <c r="X742" s="940"/>
      <c r="Y742" s="940"/>
      <c r="Z742" s="940"/>
      <c r="AA742" s="940"/>
      <c r="AB742" s="942"/>
      <c r="AC742" s="939"/>
      <c r="AD742" s="940"/>
      <c r="AE742" s="940"/>
      <c r="AF742" s="940"/>
      <c r="AG742" s="940"/>
      <c r="AH742" s="940"/>
      <c r="AI742" s="940"/>
      <c r="AJ742" s="940"/>
      <c r="AK742" s="940"/>
      <c r="AL742" s="940"/>
      <c r="AM742" s="940"/>
      <c r="AN742" s="942"/>
      <c r="AO742" s="939"/>
      <c r="AP742" s="940"/>
      <c r="AQ742" s="940"/>
      <c r="AR742" s="940"/>
      <c r="AS742" s="940"/>
      <c r="AT742" s="940"/>
      <c r="AU742" s="940"/>
      <c r="AV742" s="940"/>
      <c r="AW742" s="940"/>
      <c r="AX742" s="941"/>
    </row>
    <row r="743" spans="1:51" ht="24.75" customHeight="1" x14ac:dyDescent="0.15">
      <c r="A743" s="346" t="s">
        <v>311</v>
      </c>
      <c r="B743" s="346"/>
      <c r="C743" s="346"/>
      <c r="D743" s="346"/>
      <c r="E743" s="939" t="s">
        <v>659</v>
      </c>
      <c r="F743" s="940"/>
      <c r="G743" s="940"/>
      <c r="H743" s="940"/>
      <c r="I743" s="940"/>
      <c r="J743" s="940"/>
      <c r="K743" s="940"/>
      <c r="L743" s="940"/>
      <c r="M743" s="940"/>
      <c r="N743" s="940"/>
      <c r="O743" s="940"/>
      <c r="P743" s="942"/>
      <c r="Q743" s="939"/>
      <c r="R743" s="940"/>
      <c r="S743" s="940"/>
      <c r="T743" s="940"/>
      <c r="U743" s="940"/>
      <c r="V743" s="940"/>
      <c r="W743" s="940"/>
      <c r="X743" s="940"/>
      <c r="Y743" s="940"/>
      <c r="Z743" s="940"/>
      <c r="AA743" s="940"/>
      <c r="AB743" s="942"/>
      <c r="AC743" s="939"/>
      <c r="AD743" s="940"/>
      <c r="AE743" s="940"/>
      <c r="AF743" s="940"/>
      <c r="AG743" s="940"/>
      <c r="AH743" s="940"/>
      <c r="AI743" s="940"/>
      <c r="AJ743" s="940"/>
      <c r="AK743" s="940"/>
      <c r="AL743" s="940"/>
      <c r="AM743" s="940"/>
      <c r="AN743" s="942"/>
      <c r="AO743" s="939"/>
      <c r="AP743" s="940"/>
      <c r="AQ743" s="940"/>
      <c r="AR743" s="940"/>
      <c r="AS743" s="940"/>
      <c r="AT743" s="940"/>
      <c r="AU743" s="940"/>
      <c r="AV743" s="940"/>
      <c r="AW743" s="940"/>
      <c r="AX743" s="941"/>
    </row>
    <row r="744" spans="1:51" ht="24.75" customHeight="1" x14ac:dyDescent="0.15">
      <c r="A744" s="346" t="s">
        <v>310</v>
      </c>
      <c r="B744" s="346"/>
      <c r="C744" s="346"/>
      <c r="D744" s="346"/>
      <c r="E744" s="939" t="s">
        <v>659</v>
      </c>
      <c r="F744" s="940"/>
      <c r="G744" s="940"/>
      <c r="H744" s="940"/>
      <c r="I744" s="940"/>
      <c r="J744" s="940"/>
      <c r="K744" s="940"/>
      <c r="L744" s="940"/>
      <c r="M744" s="940"/>
      <c r="N744" s="940"/>
      <c r="O744" s="940"/>
      <c r="P744" s="942"/>
      <c r="Q744" s="939"/>
      <c r="R744" s="940"/>
      <c r="S744" s="940"/>
      <c r="T744" s="940"/>
      <c r="U744" s="940"/>
      <c r="V744" s="940"/>
      <c r="W744" s="940"/>
      <c r="X744" s="940"/>
      <c r="Y744" s="940"/>
      <c r="Z744" s="940"/>
      <c r="AA744" s="940"/>
      <c r="AB744" s="942"/>
      <c r="AC744" s="939"/>
      <c r="AD744" s="940"/>
      <c r="AE744" s="940"/>
      <c r="AF744" s="940"/>
      <c r="AG744" s="940"/>
      <c r="AH744" s="940"/>
      <c r="AI744" s="940"/>
      <c r="AJ744" s="940"/>
      <c r="AK744" s="940"/>
      <c r="AL744" s="940"/>
      <c r="AM744" s="940"/>
      <c r="AN744" s="942"/>
      <c r="AO744" s="939"/>
      <c r="AP744" s="940"/>
      <c r="AQ744" s="940"/>
      <c r="AR744" s="940"/>
      <c r="AS744" s="940"/>
      <c r="AT744" s="940"/>
      <c r="AU744" s="940"/>
      <c r="AV744" s="940"/>
      <c r="AW744" s="940"/>
      <c r="AX744" s="941"/>
    </row>
    <row r="745" spans="1:51" ht="24.75" customHeight="1" x14ac:dyDescent="0.15">
      <c r="A745" s="346" t="s">
        <v>309</v>
      </c>
      <c r="B745" s="346"/>
      <c r="C745" s="346"/>
      <c r="D745" s="346"/>
      <c r="E745" s="976" t="s">
        <v>659</v>
      </c>
      <c r="F745" s="977"/>
      <c r="G745" s="977"/>
      <c r="H745" s="977"/>
      <c r="I745" s="977"/>
      <c r="J745" s="977"/>
      <c r="K745" s="977"/>
      <c r="L745" s="977"/>
      <c r="M745" s="977"/>
      <c r="N745" s="977"/>
      <c r="O745" s="977"/>
      <c r="P745" s="978"/>
      <c r="Q745" s="976"/>
      <c r="R745" s="977"/>
      <c r="S745" s="977"/>
      <c r="T745" s="977"/>
      <c r="U745" s="977"/>
      <c r="V745" s="977"/>
      <c r="W745" s="977"/>
      <c r="X745" s="977"/>
      <c r="Y745" s="977"/>
      <c r="Z745" s="977"/>
      <c r="AA745" s="977"/>
      <c r="AB745" s="978"/>
      <c r="AC745" s="976"/>
      <c r="AD745" s="977"/>
      <c r="AE745" s="977"/>
      <c r="AF745" s="977"/>
      <c r="AG745" s="977"/>
      <c r="AH745" s="977"/>
      <c r="AI745" s="977"/>
      <c r="AJ745" s="977"/>
      <c r="AK745" s="977"/>
      <c r="AL745" s="977"/>
      <c r="AM745" s="977"/>
      <c r="AN745" s="978"/>
      <c r="AO745" s="939"/>
      <c r="AP745" s="940"/>
      <c r="AQ745" s="940"/>
      <c r="AR745" s="940"/>
      <c r="AS745" s="940"/>
      <c r="AT745" s="940"/>
      <c r="AU745" s="940"/>
      <c r="AV745" s="940"/>
      <c r="AW745" s="940"/>
      <c r="AX745" s="941"/>
    </row>
    <row r="746" spans="1:51" ht="24.75" customHeight="1" x14ac:dyDescent="0.15">
      <c r="A746" s="346" t="s">
        <v>464</v>
      </c>
      <c r="B746" s="346"/>
      <c r="C746" s="346"/>
      <c r="D746" s="346"/>
      <c r="E746" s="945" t="s">
        <v>629</v>
      </c>
      <c r="F746" s="943"/>
      <c r="G746" s="943"/>
      <c r="H746" s="85" t="str">
        <f>IF(E746="","","-")</f>
        <v>-</v>
      </c>
      <c r="I746" s="943"/>
      <c r="J746" s="943"/>
      <c r="K746" s="85" t="str">
        <f>IF(I746="","","-")</f>
        <v/>
      </c>
      <c r="L746" s="944">
        <v>3</v>
      </c>
      <c r="M746" s="944"/>
      <c r="N746" s="85" t="str">
        <f>IF(O746="","","-")</f>
        <v/>
      </c>
      <c r="O746" s="946"/>
      <c r="P746" s="947"/>
      <c r="Q746" s="945"/>
      <c r="R746" s="943"/>
      <c r="S746" s="943"/>
      <c r="T746" s="85" t="str">
        <f>IF(Q746="","","-")</f>
        <v/>
      </c>
      <c r="U746" s="943"/>
      <c r="V746" s="943"/>
      <c r="W746" s="85" t="str">
        <f>IF(U746="","","-")</f>
        <v/>
      </c>
      <c r="X746" s="944"/>
      <c r="Y746" s="944"/>
      <c r="Z746" s="85" t="str">
        <f>IF(AA746="","","-")</f>
        <v/>
      </c>
      <c r="AA746" s="946"/>
      <c r="AB746" s="947"/>
      <c r="AC746" s="945"/>
      <c r="AD746" s="943"/>
      <c r="AE746" s="943"/>
      <c r="AF746" s="85" t="str">
        <f>IF(AC746="","","-")</f>
        <v/>
      </c>
      <c r="AG746" s="943"/>
      <c r="AH746" s="943"/>
      <c r="AI746" s="85" t="str">
        <f>IF(AG746="","","-")</f>
        <v/>
      </c>
      <c r="AJ746" s="944"/>
      <c r="AK746" s="944"/>
      <c r="AL746" s="85" t="str">
        <f>IF(AM746="","","-")</f>
        <v/>
      </c>
      <c r="AM746" s="946"/>
      <c r="AN746" s="947"/>
      <c r="AO746" s="945"/>
      <c r="AP746" s="943"/>
      <c r="AQ746" s="85" t="str">
        <f>IF(AO746="","","-")</f>
        <v/>
      </c>
      <c r="AR746" s="943"/>
      <c r="AS746" s="943"/>
      <c r="AT746" s="85" t="str">
        <f>IF(AR746="","","-")</f>
        <v/>
      </c>
      <c r="AU746" s="944"/>
      <c r="AV746" s="944"/>
      <c r="AW746" s="85" t="str">
        <f>IF(AX746="","","-")</f>
        <v/>
      </c>
      <c r="AX746" s="88"/>
    </row>
    <row r="747" spans="1:51" ht="24.75" customHeight="1" x14ac:dyDescent="0.15">
      <c r="A747" s="346" t="s">
        <v>428</v>
      </c>
      <c r="B747" s="346"/>
      <c r="C747" s="346"/>
      <c r="D747" s="346"/>
      <c r="E747" s="945" t="s">
        <v>629</v>
      </c>
      <c r="F747" s="943"/>
      <c r="G747" s="943"/>
      <c r="H747" s="85" t="str">
        <f>IF(E747="","","-")</f>
        <v>-</v>
      </c>
      <c r="I747" s="943"/>
      <c r="J747" s="943"/>
      <c r="K747" s="85" t="str">
        <f>IF(I747="","","-")</f>
        <v/>
      </c>
      <c r="L747" s="944">
        <v>3</v>
      </c>
      <c r="M747" s="944"/>
      <c r="N747" s="85" t="str">
        <f>IF(O747="","","-")</f>
        <v/>
      </c>
      <c r="O747" s="946"/>
      <c r="P747" s="947"/>
      <c r="Q747" s="945"/>
      <c r="R747" s="943"/>
      <c r="S747" s="943"/>
      <c r="T747" s="85" t="str">
        <f>IF(Q747="","","-")</f>
        <v/>
      </c>
      <c r="U747" s="943"/>
      <c r="V747" s="943"/>
      <c r="W747" s="85" t="str">
        <f>IF(U747="","","-")</f>
        <v/>
      </c>
      <c r="X747" s="944"/>
      <c r="Y747" s="944"/>
      <c r="Z747" s="85" t="str">
        <f>IF(AA747="","","-")</f>
        <v/>
      </c>
      <c r="AA747" s="946"/>
      <c r="AB747" s="947"/>
      <c r="AC747" s="945"/>
      <c r="AD747" s="943"/>
      <c r="AE747" s="943"/>
      <c r="AF747" s="85" t="str">
        <f>IF(AC747="","","-")</f>
        <v/>
      </c>
      <c r="AG747" s="943"/>
      <c r="AH747" s="943"/>
      <c r="AI747" s="85" t="str">
        <f>IF(AG747="","","-")</f>
        <v/>
      </c>
      <c r="AJ747" s="944"/>
      <c r="AK747" s="944"/>
      <c r="AL747" s="85" t="str">
        <f>IF(AM747="","","-")</f>
        <v/>
      </c>
      <c r="AM747" s="946"/>
      <c r="AN747" s="947"/>
      <c r="AO747" s="945"/>
      <c r="AP747" s="943"/>
      <c r="AQ747" s="85" t="str">
        <f>IF(AO747="","","-")</f>
        <v/>
      </c>
      <c r="AR747" s="943"/>
      <c r="AS747" s="943"/>
      <c r="AT747" s="85" t="str">
        <f>IF(AR747="","","-")</f>
        <v/>
      </c>
      <c r="AU747" s="944"/>
      <c r="AV747" s="944"/>
      <c r="AW747" s="85" t="str">
        <f>IF(AX747="","","-")</f>
        <v/>
      </c>
      <c r="AX747" s="88"/>
    </row>
    <row r="748" spans="1:51" ht="28.35" customHeight="1" x14ac:dyDescent="0.15">
      <c r="A748" s="597" t="s">
        <v>303</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thickBot="1" x14ac:dyDescent="0.2">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305</v>
      </c>
      <c r="B787" s="612"/>
      <c r="C787" s="612"/>
      <c r="D787" s="612"/>
      <c r="E787" s="612"/>
      <c r="F787" s="613"/>
      <c r="G787" s="578" t="s">
        <v>281</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c r="H789" s="654"/>
      <c r="I789" s="654"/>
      <c r="J789" s="654"/>
      <c r="K789" s="655"/>
      <c r="L789" s="647"/>
      <c r="M789" s="648"/>
      <c r="N789" s="648"/>
      <c r="O789" s="648"/>
      <c r="P789" s="648"/>
      <c r="Q789" s="648"/>
      <c r="R789" s="648"/>
      <c r="S789" s="648"/>
      <c r="T789" s="648"/>
      <c r="U789" s="648"/>
      <c r="V789" s="648"/>
      <c r="W789" s="648"/>
      <c r="X789" s="649"/>
      <c r="Y789" s="367"/>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0</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681</v>
      </c>
      <c r="D845" s="328"/>
      <c r="E845" s="328"/>
      <c r="F845" s="328"/>
      <c r="G845" s="328"/>
      <c r="H845" s="328"/>
      <c r="I845" s="328"/>
      <c r="J845" s="329"/>
      <c r="K845" s="330"/>
      <c r="L845" s="330"/>
      <c r="M845" s="330"/>
      <c r="N845" s="330"/>
      <c r="O845" s="330"/>
      <c r="P845" s="887" t="s">
        <v>682</v>
      </c>
      <c r="Q845" s="888"/>
      <c r="R845" s="888"/>
      <c r="S845" s="888"/>
      <c r="T845" s="888"/>
      <c r="U845" s="888"/>
      <c r="V845" s="888"/>
      <c r="W845" s="888"/>
      <c r="X845" s="888"/>
      <c r="Y845" s="332">
        <v>0.1</v>
      </c>
      <c r="Z845" s="333"/>
      <c r="AA845" s="333"/>
      <c r="AB845" s="334"/>
      <c r="AC845" s="335"/>
      <c r="AD845" s="336"/>
      <c r="AE845" s="336"/>
      <c r="AF845" s="336"/>
      <c r="AG845" s="336"/>
      <c r="AH845" s="351"/>
      <c r="AI845" s="352"/>
      <c r="AJ845" s="352"/>
      <c r="AK845" s="352"/>
      <c r="AL845" s="339"/>
      <c r="AM845" s="340"/>
      <c r="AN845" s="340"/>
      <c r="AO845" s="341"/>
      <c r="AP845" s="342"/>
      <c r="AQ845" s="342"/>
      <c r="AR845" s="342"/>
      <c r="AS845" s="342"/>
      <c r="AT845" s="342"/>
      <c r="AU845" s="342"/>
      <c r="AV845" s="342"/>
      <c r="AW845" s="342"/>
      <c r="AX845" s="342"/>
    </row>
    <row r="846" spans="1:51" ht="30" customHeight="1" x14ac:dyDescent="0.15">
      <c r="A846" s="355">
        <v>2</v>
      </c>
      <c r="B846" s="355">
        <v>1</v>
      </c>
      <c r="C846" s="343" t="s">
        <v>683</v>
      </c>
      <c r="D846" s="328"/>
      <c r="E846" s="328"/>
      <c r="F846" s="328"/>
      <c r="G846" s="328"/>
      <c r="H846" s="328"/>
      <c r="I846" s="328"/>
      <c r="J846" s="329"/>
      <c r="K846" s="330"/>
      <c r="L846" s="330"/>
      <c r="M846" s="330"/>
      <c r="N846" s="330"/>
      <c r="O846" s="330"/>
      <c r="P846" s="887" t="s">
        <v>682</v>
      </c>
      <c r="Q846" s="888"/>
      <c r="R846" s="888"/>
      <c r="S846" s="888"/>
      <c r="T846" s="888"/>
      <c r="U846" s="888"/>
      <c r="V846" s="888"/>
      <c r="W846" s="888"/>
      <c r="X846" s="888"/>
      <c r="Y846" s="332">
        <v>0</v>
      </c>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1</v>
      </c>
    </row>
    <row r="847" spans="1:51" ht="30" customHeight="1" x14ac:dyDescent="0.15">
      <c r="A847" s="355">
        <v>3</v>
      </c>
      <c r="B847" s="355">
        <v>1</v>
      </c>
      <c r="C847" s="343" t="s">
        <v>684</v>
      </c>
      <c r="D847" s="328"/>
      <c r="E847" s="328"/>
      <c r="F847" s="328"/>
      <c r="G847" s="328"/>
      <c r="H847" s="328"/>
      <c r="I847" s="328"/>
      <c r="J847" s="329"/>
      <c r="K847" s="330"/>
      <c r="L847" s="330"/>
      <c r="M847" s="330"/>
      <c r="N847" s="330"/>
      <c r="O847" s="330"/>
      <c r="P847" s="887" t="s">
        <v>682</v>
      </c>
      <c r="Q847" s="888"/>
      <c r="R847" s="888"/>
      <c r="S847" s="888"/>
      <c r="T847" s="888"/>
      <c r="U847" s="888"/>
      <c r="V847" s="888"/>
      <c r="W847" s="888"/>
      <c r="X847" s="888"/>
      <c r="Y847" s="332">
        <v>0</v>
      </c>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1</v>
      </c>
    </row>
    <row r="848" spans="1:51" ht="30" customHeight="1" x14ac:dyDescent="0.15">
      <c r="A848" s="355">
        <v>4</v>
      </c>
      <c r="B848" s="355">
        <v>1</v>
      </c>
      <c r="C848" s="343" t="s">
        <v>685</v>
      </c>
      <c r="D848" s="328"/>
      <c r="E848" s="328"/>
      <c r="F848" s="328"/>
      <c r="G848" s="328"/>
      <c r="H848" s="328"/>
      <c r="I848" s="328"/>
      <c r="J848" s="329"/>
      <c r="K848" s="330"/>
      <c r="L848" s="330"/>
      <c r="M848" s="330"/>
      <c r="N848" s="330"/>
      <c r="O848" s="330"/>
      <c r="P848" s="887" t="s">
        <v>682</v>
      </c>
      <c r="Q848" s="888"/>
      <c r="R848" s="888"/>
      <c r="S848" s="888"/>
      <c r="T848" s="888"/>
      <c r="U848" s="888"/>
      <c r="V848" s="888"/>
      <c r="W848" s="888"/>
      <c r="X848" s="888"/>
      <c r="Y848" s="332">
        <v>0</v>
      </c>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1</v>
      </c>
    </row>
    <row r="849" spans="1:51" ht="30" customHeight="1" x14ac:dyDescent="0.15">
      <c r="A849" s="355">
        <v>5</v>
      </c>
      <c r="B849" s="355">
        <v>1</v>
      </c>
      <c r="C849" s="343" t="s">
        <v>686</v>
      </c>
      <c r="D849" s="328"/>
      <c r="E849" s="328"/>
      <c r="F849" s="328"/>
      <c r="G849" s="328"/>
      <c r="H849" s="328"/>
      <c r="I849" s="328"/>
      <c r="J849" s="329"/>
      <c r="K849" s="330"/>
      <c r="L849" s="330"/>
      <c r="M849" s="330"/>
      <c r="N849" s="330"/>
      <c r="O849" s="330"/>
      <c r="P849" s="887" t="s">
        <v>682</v>
      </c>
      <c r="Q849" s="888"/>
      <c r="R849" s="888"/>
      <c r="S849" s="888"/>
      <c r="T849" s="888"/>
      <c r="U849" s="888"/>
      <c r="V849" s="888"/>
      <c r="W849" s="888"/>
      <c r="X849" s="888"/>
      <c r="Y849" s="332">
        <v>0</v>
      </c>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1</v>
      </c>
    </row>
    <row r="850" spans="1:51" ht="30" customHeight="1" x14ac:dyDescent="0.15">
      <c r="A850" s="355">
        <v>6</v>
      </c>
      <c r="B850" s="355">
        <v>1</v>
      </c>
      <c r="C850" s="343" t="s">
        <v>687</v>
      </c>
      <c r="D850" s="328"/>
      <c r="E850" s="328"/>
      <c r="F850" s="328"/>
      <c r="G850" s="328"/>
      <c r="H850" s="328"/>
      <c r="I850" s="328"/>
      <c r="J850" s="329"/>
      <c r="K850" s="330"/>
      <c r="L850" s="330"/>
      <c r="M850" s="330"/>
      <c r="N850" s="330"/>
      <c r="O850" s="330"/>
      <c r="P850" s="887" t="s">
        <v>682</v>
      </c>
      <c r="Q850" s="888"/>
      <c r="R850" s="888"/>
      <c r="S850" s="888"/>
      <c r="T850" s="888"/>
      <c r="U850" s="888"/>
      <c r="V850" s="888"/>
      <c r="W850" s="888"/>
      <c r="X850" s="888"/>
      <c r="Y850" s="332">
        <v>0</v>
      </c>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1</v>
      </c>
    </row>
    <row r="851" spans="1:51" ht="30" customHeight="1" x14ac:dyDescent="0.15">
      <c r="A851" s="355">
        <v>7</v>
      </c>
      <c r="B851" s="355">
        <v>1</v>
      </c>
      <c r="C851" s="343" t="s">
        <v>688</v>
      </c>
      <c r="D851" s="328"/>
      <c r="E851" s="328"/>
      <c r="F851" s="328"/>
      <c r="G851" s="328"/>
      <c r="H851" s="328"/>
      <c r="I851" s="328"/>
      <c r="J851" s="329"/>
      <c r="K851" s="330"/>
      <c r="L851" s="330"/>
      <c r="M851" s="330"/>
      <c r="N851" s="330"/>
      <c r="O851" s="330"/>
      <c r="P851" s="887" t="s">
        <v>682</v>
      </c>
      <c r="Q851" s="888"/>
      <c r="R851" s="888"/>
      <c r="S851" s="888"/>
      <c r="T851" s="888"/>
      <c r="U851" s="888"/>
      <c r="V851" s="888"/>
      <c r="W851" s="888"/>
      <c r="X851" s="888"/>
      <c r="Y851" s="332">
        <v>0</v>
      </c>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1</v>
      </c>
    </row>
    <row r="852" spans="1:51" ht="30" customHeight="1" x14ac:dyDescent="0.15">
      <c r="A852" s="355">
        <v>8</v>
      </c>
      <c r="B852" s="355">
        <v>1</v>
      </c>
      <c r="C852" s="343" t="s">
        <v>689</v>
      </c>
      <c r="D852" s="328"/>
      <c r="E852" s="328"/>
      <c r="F852" s="328"/>
      <c r="G852" s="328"/>
      <c r="H852" s="328"/>
      <c r="I852" s="328"/>
      <c r="J852" s="329"/>
      <c r="K852" s="330"/>
      <c r="L852" s="330"/>
      <c r="M852" s="330"/>
      <c r="N852" s="330"/>
      <c r="O852" s="330"/>
      <c r="P852" s="887" t="s">
        <v>682</v>
      </c>
      <c r="Q852" s="888"/>
      <c r="R852" s="888"/>
      <c r="S852" s="888"/>
      <c r="T852" s="888"/>
      <c r="U852" s="888"/>
      <c r="V852" s="888"/>
      <c r="W852" s="888"/>
      <c r="X852" s="888"/>
      <c r="Y852" s="332">
        <v>0</v>
      </c>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1</v>
      </c>
    </row>
    <row r="853" spans="1:51" ht="30" customHeight="1" x14ac:dyDescent="0.15">
      <c r="A853" s="355">
        <v>9</v>
      </c>
      <c r="B853" s="355">
        <v>1</v>
      </c>
      <c r="C853" s="343" t="s">
        <v>690</v>
      </c>
      <c r="D853" s="328"/>
      <c r="E853" s="328"/>
      <c r="F853" s="328"/>
      <c r="G853" s="328"/>
      <c r="H853" s="328"/>
      <c r="I853" s="328"/>
      <c r="J853" s="329"/>
      <c r="K853" s="330"/>
      <c r="L853" s="330"/>
      <c r="M853" s="330"/>
      <c r="N853" s="330"/>
      <c r="O853" s="330"/>
      <c r="P853" s="887" t="s">
        <v>682</v>
      </c>
      <c r="Q853" s="888"/>
      <c r="R853" s="888"/>
      <c r="S853" s="888"/>
      <c r="T853" s="888"/>
      <c r="U853" s="888"/>
      <c r="V853" s="888"/>
      <c r="W853" s="888"/>
      <c r="X853" s="888"/>
      <c r="Y853" s="332">
        <v>0</v>
      </c>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1</v>
      </c>
    </row>
    <row r="854" spans="1:51" ht="30" customHeight="1" x14ac:dyDescent="0.15">
      <c r="A854" s="355">
        <v>10</v>
      </c>
      <c r="B854" s="355">
        <v>1</v>
      </c>
      <c r="C854" s="343" t="s">
        <v>691</v>
      </c>
      <c r="D854" s="328"/>
      <c r="E854" s="328"/>
      <c r="F854" s="328"/>
      <c r="G854" s="328"/>
      <c r="H854" s="328"/>
      <c r="I854" s="328"/>
      <c r="J854" s="329"/>
      <c r="K854" s="330"/>
      <c r="L854" s="330"/>
      <c r="M854" s="330"/>
      <c r="N854" s="330"/>
      <c r="O854" s="330"/>
      <c r="P854" s="887" t="s">
        <v>682</v>
      </c>
      <c r="Q854" s="888"/>
      <c r="R854" s="888"/>
      <c r="S854" s="888"/>
      <c r="T854" s="888"/>
      <c r="U854" s="888"/>
      <c r="V854" s="888"/>
      <c r="W854" s="888"/>
      <c r="X854" s="888"/>
      <c r="Y854" s="332">
        <v>0</v>
      </c>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692</v>
      </c>
      <c r="D878" s="328"/>
      <c r="E878" s="328"/>
      <c r="F878" s="328"/>
      <c r="G878" s="328"/>
      <c r="H878" s="328"/>
      <c r="I878" s="328"/>
      <c r="J878" s="329">
        <v>6011101004370</v>
      </c>
      <c r="K878" s="330"/>
      <c r="L878" s="330"/>
      <c r="M878" s="330"/>
      <c r="N878" s="330"/>
      <c r="O878" s="330"/>
      <c r="P878" s="887" t="s">
        <v>693</v>
      </c>
      <c r="Q878" s="888"/>
      <c r="R878" s="888"/>
      <c r="S878" s="888"/>
      <c r="T878" s="888"/>
      <c r="U878" s="888"/>
      <c r="V878" s="888"/>
      <c r="W878" s="888"/>
      <c r="X878" s="888"/>
      <c r="Y878" s="332">
        <v>0.2</v>
      </c>
      <c r="Z878" s="333"/>
      <c r="AA878" s="333"/>
      <c r="AB878" s="334"/>
      <c r="AC878" s="892" t="s">
        <v>291</v>
      </c>
      <c r="AD878" s="893"/>
      <c r="AE878" s="893"/>
      <c r="AF878" s="893"/>
      <c r="AG878" s="893"/>
      <c r="AH878" s="351">
        <v>1</v>
      </c>
      <c r="AI878" s="352"/>
      <c r="AJ878" s="352"/>
      <c r="AK878" s="352"/>
      <c r="AL878" s="339"/>
      <c r="AM878" s="340"/>
      <c r="AN878" s="340"/>
      <c r="AO878" s="341"/>
      <c r="AP878" s="342"/>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90">
    <cfRule type="expression" dxfId="2095" priority="13879">
      <formula>IF(RIGHT(TEXT(Y790,"0.#"),1)=".",FALSE,TRUE)</formula>
    </cfRule>
    <cfRule type="expression" dxfId="2094" priority="13880">
      <formula>IF(RIGHT(TEXT(Y790,"0.#"),1)=".",TRUE,FALSE)</formula>
    </cfRule>
  </conditionalFormatting>
  <conditionalFormatting sqref="Y799">
    <cfRule type="expression" dxfId="2093" priority="13875">
      <formula>IF(RIGHT(TEXT(Y799,"0.#"),1)=".",FALSE,TRUE)</formula>
    </cfRule>
    <cfRule type="expression" dxfId="2092" priority="13876">
      <formula>IF(RIGHT(TEXT(Y799,"0.#"),1)=".",TRUE,FALSE)</formula>
    </cfRule>
  </conditionalFormatting>
  <conditionalFormatting sqref="Y830:Y837 Y828 Y817:Y824 Y815 Y804:Y811 Y802">
    <cfRule type="expression" dxfId="2091" priority="13657">
      <formula>IF(RIGHT(TEXT(Y802,"0.#"),1)=".",FALSE,TRUE)</formula>
    </cfRule>
    <cfRule type="expression" dxfId="2090" priority="13658">
      <formula>IF(RIGHT(TEXT(Y802,"0.#"),1)=".",TRUE,FALSE)</formula>
    </cfRule>
  </conditionalFormatting>
  <conditionalFormatting sqref="P16:AQ17 P15:AX15 P13:AX13">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91:Y798 Y789">
    <cfRule type="expression" dxfId="2083" priority="13681">
      <formula>IF(RIGHT(TEXT(Y789,"0.#"),1)=".",FALSE,TRUE)</formula>
    </cfRule>
    <cfRule type="expression" dxfId="2082" priority="13682">
      <formula>IF(RIGHT(TEXT(Y789,"0.#"),1)=".",TRUE,FALSE)</formula>
    </cfRule>
  </conditionalFormatting>
  <conditionalFormatting sqref="AU790">
    <cfRule type="expression" dxfId="2081" priority="13679">
      <formula>IF(RIGHT(TEXT(AU790,"0.#"),1)=".",FALSE,TRUE)</formula>
    </cfRule>
    <cfRule type="expression" dxfId="2080" priority="13680">
      <formula>IF(RIGHT(TEXT(AU790,"0.#"),1)=".",TRUE,FALSE)</formula>
    </cfRule>
  </conditionalFormatting>
  <conditionalFormatting sqref="AU799">
    <cfRule type="expression" dxfId="2079" priority="13677">
      <formula>IF(RIGHT(TEXT(AU799,"0.#"),1)=".",FALSE,TRUE)</formula>
    </cfRule>
    <cfRule type="expression" dxfId="2078" priority="13678">
      <formula>IF(RIGHT(TEXT(AU799,"0.#"),1)=".",TRUE,FALSE)</formula>
    </cfRule>
  </conditionalFormatting>
  <conditionalFormatting sqref="AU791:AU798 AU789">
    <cfRule type="expression" dxfId="2077" priority="13675">
      <formula>IF(RIGHT(TEXT(AU789,"0.#"),1)=".",FALSE,TRUE)</formula>
    </cfRule>
    <cfRule type="expression" dxfId="2076" priority="13676">
      <formula>IF(RIGHT(TEXT(AU789,"0.#"),1)=".",TRUE,FALSE)</formula>
    </cfRule>
  </conditionalFormatting>
  <conditionalFormatting sqref="Y829 Y816 Y803">
    <cfRule type="expression" dxfId="2075" priority="13661">
      <formula>IF(RIGHT(TEXT(Y803,"0.#"),1)=".",FALSE,TRUE)</formula>
    </cfRule>
    <cfRule type="expression" dxfId="2074" priority="13662">
      <formula>IF(RIGHT(TEXT(Y803,"0.#"),1)=".",TRUE,FALSE)</formula>
    </cfRule>
  </conditionalFormatting>
  <conditionalFormatting sqref="Y838 Y825 Y812">
    <cfRule type="expression" dxfId="2073" priority="13659">
      <formula>IF(RIGHT(TEXT(Y812,"0.#"),1)=".",FALSE,TRUE)</formula>
    </cfRule>
    <cfRule type="expression" dxfId="2072" priority="13660">
      <formula>IF(RIGHT(TEXT(Y812,"0.#"),1)=".",TRUE,FALSE)</formula>
    </cfRule>
  </conditionalFormatting>
  <conditionalFormatting sqref="AU829 AU816 AU803">
    <cfRule type="expression" dxfId="2071" priority="13655">
      <formula>IF(RIGHT(TEXT(AU803,"0.#"),1)=".",FALSE,TRUE)</formula>
    </cfRule>
    <cfRule type="expression" dxfId="2070" priority="13656">
      <formula>IF(RIGHT(TEXT(AU803,"0.#"),1)=".",TRUE,FALSE)</formula>
    </cfRule>
  </conditionalFormatting>
  <conditionalFormatting sqref="AU838 AU825 AU812">
    <cfRule type="expression" dxfId="2069" priority="13653">
      <formula>IF(RIGHT(TEXT(AU812,"0.#"),1)=".",FALSE,TRUE)</formula>
    </cfRule>
    <cfRule type="expression" dxfId="2068" priority="13654">
      <formula>IF(RIGHT(TEXT(AU812,"0.#"),1)=".",TRUE,FALSE)</formula>
    </cfRule>
  </conditionalFormatting>
  <conditionalFormatting sqref="AU830:AU837 AU828 AU817:AU824 AU815 AU804:AU811 AU802">
    <cfRule type="expression" dxfId="2067" priority="13651">
      <formula>IF(RIGHT(TEXT(AU802,"0.#"),1)=".",FALSE,TRUE)</formula>
    </cfRule>
    <cfRule type="expression" dxfId="2066" priority="13652">
      <formula>IF(RIGHT(TEXT(AU802,"0.#"),1)=".",TRUE,FALSE)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7:AO874">
    <cfRule type="expression" dxfId="1801" priority="6629">
      <formula>IF(AND(AL847&gt;=0, RIGHT(TEXT(AL847,"0.#"),1)&lt;&gt;"."),TRUE,FALSE)</formula>
    </cfRule>
    <cfRule type="expression" dxfId="1800" priority="6630">
      <formula>IF(AND(AL847&gt;=0, RIGHT(TEXT(AL847,"0.#"),1)="."),TRUE,FALSE)</formula>
    </cfRule>
    <cfRule type="expression" dxfId="1799" priority="6631">
      <formula>IF(AND(AL847&lt;0, RIGHT(TEXT(AL847,"0.#"),1)&lt;&gt;"."),TRUE,FALSE)</formula>
    </cfRule>
    <cfRule type="expression" dxfId="1798" priority="6632">
      <formula>IF(AND(AL847&lt;0, RIGHT(TEXT(AL847,"0.#"),1)="."),TRUE,FALSE)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55:Y874">
    <cfRule type="expression" dxfId="1727" priority="2957">
      <formula>IF(RIGHT(TEXT(Y855,"0.#"),1)=".",FALSE,TRUE)</formula>
    </cfRule>
    <cfRule type="expression" dxfId="1726" priority="2958">
      <formula>IF(RIGHT(TEXT(Y855,"0.#"),1)=".",TRUE,FALSE)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10:AO1139">
    <cfRule type="expression" dxfId="1697" priority="2863">
      <formula>IF(AND(AL1110&gt;=0, RIGHT(TEXT(AL1110,"0.#"),1)&lt;&gt;"."),TRUE,FALSE)</formula>
    </cfRule>
    <cfRule type="expression" dxfId="1696" priority="2864">
      <formula>IF(AND(AL1110&gt;=0, RIGHT(TEXT(AL1110,"0.#"),1)="."),TRUE,FALSE)</formula>
    </cfRule>
    <cfRule type="expression" dxfId="1695" priority="2865">
      <formula>IF(AND(AL1110&lt;0, RIGHT(TEXT(AL1110,"0.#"),1)&lt;&gt;"."),TRUE,FALSE)</formula>
    </cfRule>
    <cfRule type="expression" dxfId="1694" priority="2866">
      <formula>IF(AND(AL1110&lt;0, RIGHT(TEXT(AL1110,"0.#"),1)="."),TRUE,FALSE)</formula>
    </cfRule>
  </conditionalFormatting>
  <conditionalFormatting sqref="Y1110:Y1139">
    <cfRule type="expression" dxfId="1693" priority="2861">
      <formula>IF(RIGHT(TEXT(Y1110,"0.#"),1)=".",FALSE,TRUE)</formula>
    </cfRule>
    <cfRule type="expression" dxfId="1692" priority="2862">
      <formula>IF(RIGHT(TEXT(Y1110,"0.#"),1)=".",TRUE,FALSE)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45:AO846">
    <cfRule type="expression" dxfId="1683" priority="2815">
      <formula>IF(AND(AL845&gt;=0, RIGHT(TEXT(AL845,"0.#"),1)&lt;&gt;"."),TRUE,FALSE)</formula>
    </cfRule>
    <cfRule type="expression" dxfId="1682" priority="2816">
      <formula>IF(AND(AL845&gt;=0, RIGHT(TEXT(AL845,"0.#"),1)="."),TRUE,FALSE)</formula>
    </cfRule>
    <cfRule type="expression" dxfId="1681" priority="2817">
      <formula>IF(AND(AL845&lt;0, RIGHT(TEXT(AL845,"0.#"),1)&lt;&gt;"."),TRUE,FALSE)</formula>
    </cfRule>
    <cfRule type="expression" dxfId="1680" priority="2818">
      <formula>IF(AND(AL845&lt;0, RIGHT(TEXT(AL845,"0.#"),1)="."),TRUE,FALSE)</formula>
    </cfRule>
  </conditionalFormatting>
  <conditionalFormatting sqref="Y845">
    <cfRule type="expression" dxfId="1679" priority="2813">
      <formula>IF(RIGHT(TEXT(Y845,"0.#"),1)=".",FALSE,TRUE)</formula>
    </cfRule>
    <cfRule type="expression" dxfId="1678" priority="2814">
      <formula>IF(RIGHT(TEXT(Y845,"0.#"),1)=".",TRUE,FALSE)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907">
    <cfRule type="expression" dxfId="1361" priority="2073">
      <formula>IF(RIGHT(TEXT(Y880,"0.#"),1)=".",FALSE,TRUE)</formula>
    </cfRule>
    <cfRule type="expression" dxfId="1360" priority="2074">
      <formula>IF(RIGHT(TEXT(Y880,"0.#"),1)=".",TRUE,FALSE)</formula>
    </cfRule>
  </conditionalFormatting>
  <conditionalFormatting sqref="Y879">
    <cfRule type="expression" dxfId="1359" priority="2067">
      <formula>IF(RIGHT(TEXT(Y879,"0.#"),1)=".",FALSE,TRUE)</formula>
    </cfRule>
    <cfRule type="expression" dxfId="1358" priority="2068">
      <formula>IF(RIGHT(TEXT(Y879,"0.#"),1)=".",TRUE,FALSE)</formula>
    </cfRule>
  </conditionalFormatting>
  <conditionalFormatting sqref="Y913:Y940">
    <cfRule type="expression" dxfId="1357" priority="2061">
      <formula>IF(RIGHT(TEXT(Y913,"0.#"),1)=".",FALSE,TRUE)</formula>
    </cfRule>
    <cfRule type="expression" dxfId="1356" priority="2062">
      <formula>IF(RIGHT(TEXT(Y913,"0.#"),1)=".",TRUE,FALSE)</formula>
    </cfRule>
  </conditionalFormatting>
  <conditionalFormatting sqref="Y911:Y912">
    <cfRule type="expression" dxfId="1355" priority="2055">
      <formula>IF(RIGHT(TEXT(Y911,"0.#"),1)=".",FALSE,TRUE)</formula>
    </cfRule>
    <cfRule type="expression" dxfId="1354" priority="2056">
      <formula>IF(RIGHT(TEXT(Y911,"0.#"),1)=".",TRUE,FALSE)</formula>
    </cfRule>
  </conditionalFormatting>
  <conditionalFormatting sqref="Y946:Y973">
    <cfRule type="expression" dxfId="1353" priority="2049">
      <formula>IF(RIGHT(TEXT(Y946,"0.#"),1)=".",FALSE,TRUE)</formula>
    </cfRule>
    <cfRule type="expression" dxfId="1352" priority="2050">
      <formula>IF(RIGHT(TEXT(Y946,"0.#"),1)=".",TRUE,FALSE)</formula>
    </cfRule>
  </conditionalFormatting>
  <conditionalFormatting sqref="Y944:Y945">
    <cfRule type="expression" dxfId="1351" priority="2043">
      <formula>IF(RIGHT(TEXT(Y944,"0.#"),1)=".",FALSE,TRUE)</formula>
    </cfRule>
    <cfRule type="expression" dxfId="1350" priority="2044">
      <formula>IF(RIGHT(TEXT(Y944,"0.#"),1)=".",TRUE,FALSE)</formula>
    </cfRule>
  </conditionalFormatting>
  <conditionalFormatting sqref="Y979:Y1006">
    <cfRule type="expression" dxfId="1349" priority="2037">
      <formula>IF(RIGHT(TEXT(Y979,"0.#"),1)=".",FALSE,TRUE)</formula>
    </cfRule>
    <cfRule type="expression" dxfId="1348" priority="2038">
      <formula>IF(RIGHT(TEXT(Y979,"0.#"),1)=".",TRUE,FALSE)</formula>
    </cfRule>
  </conditionalFormatting>
  <conditionalFormatting sqref="Y977:Y978">
    <cfRule type="expression" dxfId="1347" priority="2031">
      <formula>IF(RIGHT(TEXT(Y977,"0.#"),1)=".",FALSE,TRUE)</formula>
    </cfRule>
    <cfRule type="expression" dxfId="1346" priority="2032">
      <formula>IF(RIGHT(TEXT(Y977,"0.#"),1)=".",TRUE,FALSE)</formula>
    </cfRule>
  </conditionalFormatting>
  <conditionalFormatting sqref="Y1012:Y1039">
    <cfRule type="expression" dxfId="1345" priority="2025">
      <formula>IF(RIGHT(TEXT(Y1012,"0.#"),1)=".",FALSE,TRUE)</formula>
    </cfRule>
    <cfRule type="expression" dxfId="1344" priority="2026">
      <formula>IF(RIGHT(TEXT(Y1012,"0.#"),1)=".",TRUE,FALSE)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907">
    <cfRule type="expression" dxfId="1263" priority="2075">
      <formula>IF(AND(AL880&gt;=0, RIGHT(TEXT(AL880,"0.#"),1)&lt;&gt;"."),TRUE,FALSE)</formula>
    </cfRule>
    <cfRule type="expression" dxfId="1262" priority="2076">
      <formula>IF(AND(AL880&gt;=0, RIGHT(TEXT(AL880,"0.#"),1)="."),TRUE,FALSE)</formula>
    </cfRule>
    <cfRule type="expression" dxfId="1261" priority="2077">
      <formula>IF(AND(AL880&lt;0, RIGHT(TEXT(AL880,"0.#"),1)&lt;&gt;"."),TRUE,FALSE)</formula>
    </cfRule>
    <cfRule type="expression" dxfId="1260" priority="2078">
      <formula>IF(AND(AL880&lt;0, RIGHT(TEXT(AL880,"0.#"),1)="."),TRUE,FALSE)</formula>
    </cfRule>
  </conditionalFormatting>
  <conditionalFormatting sqref="AL878:AO879">
    <cfRule type="expression" dxfId="1259" priority="2069">
      <formula>IF(AND(AL878&gt;=0, RIGHT(TEXT(AL878,"0.#"),1)&lt;&gt;"."),TRUE,FALSE)</formula>
    </cfRule>
    <cfRule type="expression" dxfId="1258" priority="2070">
      <formula>IF(AND(AL878&gt;=0, RIGHT(TEXT(AL878,"0.#"),1)="."),TRUE,FALSE)</formula>
    </cfRule>
    <cfRule type="expression" dxfId="1257" priority="2071">
      <formula>IF(AND(AL878&lt;0, RIGHT(TEXT(AL878,"0.#"),1)&lt;&gt;"."),TRUE,FALSE)</formula>
    </cfRule>
    <cfRule type="expression" dxfId="1256" priority="2072">
      <formula>IF(AND(AL878&lt;0, RIGHT(TEXT(AL878,"0.#"),1)="."),TRUE,FALSE)</formula>
    </cfRule>
  </conditionalFormatting>
  <conditionalFormatting sqref="AL913:AO940">
    <cfRule type="expression" dxfId="1255" priority="2063">
      <formula>IF(AND(AL913&gt;=0, RIGHT(TEXT(AL913,"0.#"),1)&lt;&gt;"."),TRUE,FALSE)</formula>
    </cfRule>
    <cfRule type="expression" dxfId="1254" priority="2064">
      <formula>IF(AND(AL913&gt;=0, RIGHT(TEXT(AL913,"0.#"),1)="."),TRUE,FALSE)</formula>
    </cfRule>
    <cfRule type="expression" dxfId="1253" priority="2065">
      <formula>IF(AND(AL913&lt;0, RIGHT(TEXT(AL913,"0.#"),1)&lt;&gt;"."),TRUE,FALSE)</formula>
    </cfRule>
    <cfRule type="expression" dxfId="1252" priority="2066">
      <formula>IF(AND(AL913&lt;0, RIGHT(TEXT(AL913,"0.#"),1)="."),TRUE,FALSE)</formula>
    </cfRule>
  </conditionalFormatting>
  <conditionalFormatting sqref="AL911:AO912">
    <cfRule type="expression" dxfId="1251" priority="2057">
      <formula>IF(AND(AL911&gt;=0, RIGHT(TEXT(AL911,"0.#"),1)&lt;&gt;"."),TRUE,FALSE)</formula>
    </cfRule>
    <cfRule type="expression" dxfId="1250" priority="2058">
      <formula>IF(AND(AL911&gt;=0, RIGHT(TEXT(AL911,"0.#"),1)="."),TRUE,FALSE)</formula>
    </cfRule>
    <cfRule type="expression" dxfId="1249" priority="2059">
      <formula>IF(AND(AL911&lt;0, RIGHT(TEXT(AL911,"0.#"),1)&lt;&gt;"."),TRUE,FALSE)</formula>
    </cfRule>
    <cfRule type="expression" dxfId="1248" priority="2060">
      <formula>IF(AND(AL911&lt;0, RIGHT(TEXT(AL911,"0.#"),1)="."),TRUE,FALSE)</formula>
    </cfRule>
  </conditionalFormatting>
  <conditionalFormatting sqref="AL946:AO973">
    <cfRule type="expression" dxfId="1247" priority="2051">
      <formula>IF(AND(AL946&gt;=0, RIGHT(TEXT(AL946,"0.#"),1)&lt;&gt;"."),TRUE,FALSE)</formula>
    </cfRule>
    <cfRule type="expression" dxfId="1246" priority="2052">
      <formula>IF(AND(AL946&gt;=0, RIGHT(TEXT(AL946,"0.#"),1)="."),TRUE,FALSE)</formula>
    </cfRule>
    <cfRule type="expression" dxfId="1245" priority="2053">
      <formula>IF(AND(AL946&lt;0, RIGHT(TEXT(AL946,"0.#"),1)&lt;&gt;"."),TRUE,FALSE)</formula>
    </cfRule>
    <cfRule type="expression" dxfId="1244" priority="2054">
      <formula>IF(AND(AL946&lt;0, RIGHT(TEXT(AL946,"0.#"),1)="."),TRUE,FALSE)</formula>
    </cfRule>
  </conditionalFormatting>
  <conditionalFormatting sqref="AL944:AO945">
    <cfRule type="expression" dxfId="1243" priority="2045">
      <formula>IF(AND(AL944&gt;=0, RIGHT(TEXT(AL944,"0.#"),1)&lt;&gt;"."),TRUE,FALSE)</formula>
    </cfRule>
    <cfRule type="expression" dxfId="1242" priority="2046">
      <formula>IF(AND(AL944&gt;=0, RIGHT(TEXT(AL944,"0.#"),1)="."),TRUE,FALSE)</formula>
    </cfRule>
    <cfRule type="expression" dxfId="1241" priority="2047">
      <formula>IF(AND(AL944&lt;0, RIGHT(TEXT(AL944,"0.#"),1)&lt;&gt;"."),TRUE,FALSE)</formula>
    </cfRule>
    <cfRule type="expression" dxfId="1240" priority="2048">
      <formula>IF(AND(AL944&lt;0, RIGHT(TEXT(AL944,"0.#"),1)="."),TRUE,FALSE)</formula>
    </cfRule>
  </conditionalFormatting>
  <conditionalFormatting sqref="AL979:AO1006">
    <cfRule type="expression" dxfId="1239" priority="2039">
      <formula>IF(AND(AL979&gt;=0, RIGHT(TEXT(AL979,"0.#"),1)&lt;&gt;"."),TRUE,FALSE)</formula>
    </cfRule>
    <cfRule type="expression" dxfId="1238" priority="2040">
      <formula>IF(AND(AL979&gt;=0, RIGHT(TEXT(AL979,"0.#"),1)="."),TRUE,FALSE)</formula>
    </cfRule>
    <cfRule type="expression" dxfId="1237" priority="2041">
      <formula>IF(AND(AL979&lt;0, RIGHT(TEXT(AL979,"0.#"),1)&lt;&gt;"."),TRUE,FALSE)</formula>
    </cfRule>
    <cfRule type="expression" dxfId="1236" priority="2042">
      <formula>IF(AND(AL979&lt;0, RIGHT(TEXT(AL979,"0.#"),1)="."),TRUE,FALSE)</formula>
    </cfRule>
  </conditionalFormatting>
  <conditionalFormatting sqref="AL977:AO978">
    <cfRule type="expression" dxfId="1235" priority="2033">
      <formula>IF(AND(AL977&gt;=0, RIGHT(TEXT(AL977,"0.#"),1)&lt;&gt;"."),TRUE,FALSE)</formula>
    </cfRule>
    <cfRule type="expression" dxfId="1234" priority="2034">
      <formula>IF(AND(AL977&gt;=0, RIGHT(TEXT(AL977,"0.#"),1)="."),TRUE,FALSE)</formula>
    </cfRule>
    <cfRule type="expression" dxfId="1233" priority="2035">
      <formula>IF(AND(AL977&lt;0, RIGHT(TEXT(AL977,"0.#"),1)&lt;&gt;"."),TRUE,FALSE)</formula>
    </cfRule>
    <cfRule type="expression" dxfId="1232" priority="2036">
      <formula>IF(AND(AL977&lt;0, RIGHT(TEXT(AL977,"0.#"),1)="."),TRUE,FALSE)</formula>
    </cfRule>
  </conditionalFormatting>
  <conditionalFormatting sqref="AL1012:AO1039">
    <cfRule type="expression" dxfId="1231" priority="2027">
      <formula>IF(AND(AL1012&gt;=0, RIGHT(TEXT(AL1012,"0.#"),1)&lt;&gt;"."),TRUE,FALSE)</formula>
    </cfRule>
    <cfRule type="expression" dxfId="1230" priority="2028">
      <formula>IF(AND(AL1012&gt;=0, RIGHT(TEXT(AL1012,"0.#"),1)="."),TRUE,FALSE)</formula>
    </cfRule>
    <cfRule type="expression" dxfId="1229" priority="2029">
      <formula>IF(AND(AL1012&lt;0, RIGHT(TEXT(AL1012,"0.#"),1)&lt;&gt;"."),TRUE,FALSE)</formula>
    </cfRule>
    <cfRule type="expression" dxfId="1228" priority="2030">
      <formula>IF(AND(AL1012&lt;0, RIGHT(TEXT(AL1012,"0.#"),1)="."),TRUE,FALSE)</formula>
    </cfRule>
  </conditionalFormatting>
  <conditionalFormatting sqref="AL1010:AO1011">
    <cfRule type="expression" dxfId="1227" priority="2021">
      <formula>IF(AND(AL1010&gt;=0, RIGHT(TEXT(AL1010,"0.#"),1)&lt;&gt;"."),TRUE,FALSE)</formula>
    </cfRule>
    <cfRule type="expression" dxfId="1226" priority="2022">
      <formula>IF(AND(AL1010&gt;=0, RIGHT(TEXT(AL1010,"0.#"),1)="."),TRUE,FALSE)</formula>
    </cfRule>
    <cfRule type="expression" dxfId="1225" priority="2023">
      <formula>IF(AND(AL1010&lt;0, RIGHT(TEXT(AL1010,"0.#"),1)&lt;&gt;"."),TRUE,FALSE)</formula>
    </cfRule>
    <cfRule type="expression" dxfId="1224" priority="2024">
      <formula>IF(AND(AL1010&lt;0, RIGHT(TEXT(AL1010,"0.#"),1)="."),TRUE,FALSE)</formula>
    </cfRule>
  </conditionalFormatting>
  <conditionalFormatting sqref="Y1010:Y1011">
    <cfRule type="expression" dxfId="1223" priority="2019">
      <formula>IF(RIGHT(TEXT(Y1010,"0.#"),1)=".",FALSE,TRUE)</formula>
    </cfRule>
    <cfRule type="expression" dxfId="1222" priority="2020">
      <formula>IF(RIGHT(TEXT(Y1010,"0.#"),1)=".",TRUE,FALSE)</formula>
    </cfRule>
  </conditionalFormatting>
  <conditionalFormatting sqref="AL1045:AO1072">
    <cfRule type="expression" dxfId="1221" priority="2015">
      <formula>IF(AND(AL1045&gt;=0, RIGHT(TEXT(AL1045,"0.#"),1)&lt;&gt;"."),TRUE,FALSE)</formula>
    </cfRule>
    <cfRule type="expression" dxfId="1220" priority="2016">
      <formula>IF(AND(AL1045&gt;=0, RIGHT(TEXT(AL1045,"0.#"),1)="."),TRUE,FALSE)</formula>
    </cfRule>
    <cfRule type="expression" dxfId="1219" priority="2017">
      <formula>IF(AND(AL1045&lt;0, RIGHT(TEXT(AL1045,"0.#"),1)&lt;&gt;"."),TRUE,FALSE)</formula>
    </cfRule>
    <cfRule type="expression" dxfId="1218" priority="2018">
      <formula>IF(AND(AL1045&lt;0, RIGHT(TEXT(AL1045,"0.#"),1)="."),TRUE,FALSE)</formula>
    </cfRule>
  </conditionalFormatting>
  <conditionalFormatting sqref="Y1045:Y1072">
    <cfRule type="expression" dxfId="1217" priority="2013">
      <formula>IF(RIGHT(TEXT(Y1045,"0.#"),1)=".",FALSE,TRUE)</formula>
    </cfRule>
    <cfRule type="expression" dxfId="1216" priority="2014">
      <formula>IF(RIGHT(TEXT(Y1045,"0.#"),1)=".",TRUE,FALSE)</formula>
    </cfRule>
  </conditionalFormatting>
  <conditionalFormatting sqref="AL1043:AO1044">
    <cfRule type="expression" dxfId="1215" priority="2009">
      <formula>IF(AND(AL1043&gt;=0, RIGHT(TEXT(AL1043,"0.#"),1)&lt;&gt;"."),TRUE,FALSE)</formula>
    </cfRule>
    <cfRule type="expression" dxfId="1214" priority="2010">
      <formula>IF(AND(AL1043&gt;=0, RIGHT(TEXT(AL1043,"0.#"),1)="."),TRUE,FALSE)</formula>
    </cfRule>
    <cfRule type="expression" dxfId="1213" priority="2011">
      <formula>IF(AND(AL1043&lt;0, RIGHT(TEXT(AL1043,"0.#"),1)&lt;&gt;"."),TRUE,FALSE)</formula>
    </cfRule>
    <cfRule type="expression" dxfId="1212" priority="2012">
      <formula>IF(AND(AL1043&lt;0, RIGHT(TEXT(AL1043,"0.#"),1)="."),TRUE,FALSE)</formula>
    </cfRule>
  </conditionalFormatting>
  <conditionalFormatting sqref="Y1043:Y1044">
    <cfRule type="expression" dxfId="1211" priority="2007">
      <formula>IF(RIGHT(TEXT(Y1043,"0.#"),1)=".",FALSE,TRUE)</formula>
    </cfRule>
    <cfRule type="expression" dxfId="1210" priority="2008">
      <formula>IF(RIGHT(TEXT(Y1043,"0.#"),1)=".",TRUE,FALSE)</formula>
    </cfRule>
  </conditionalFormatting>
  <conditionalFormatting sqref="AL1078:AO1105">
    <cfRule type="expression" dxfId="1209" priority="2003">
      <formula>IF(AND(AL1078&gt;=0, RIGHT(TEXT(AL1078,"0.#"),1)&lt;&gt;"."),TRUE,FALSE)</formula>
    </cfRule>
    <cfRule type="expression" dxfId="1208" priority="2004">
      <formula>IF(AND(AL1078&gt;=0, RIGHT(TEXT(AL1078,"0.#"),1)="."),TRUE,FALSE)</formula>
    </cfRule>
    <cfRule type="expression" dxfId="1207" priority="2005">
      <formula>IF(AND(AL1078&lt;0, RIGHT(TEXT(AL1078,"0.#"),1)&lt;&gt;"."),TRUE,FALSE)</formula>
    </cfRule>
    <cfRule type="expression" dxfId="1206" priority="2006">
      <formula>IF(AND(AL1078&lt;0, RIGHT(TEXT(AL1078,"0.#"),1)="."),TRUE,FALSE)</formula>
    </cfRule>
  </conditionalFormatting>
  <conditionalFormatting sqref="Y1078:Y1105">
    <cfRule type="expression" dxfId="1205" priority="2001">
      <formula>IF(RIGHT(TEXT(Y1078,"0.#"),1)=".",FALSE,TRUE)</formula>
    </cfRule>
    <cfRule type="expression" dxfId="1204" priority="2002">
      <formula>IF(RIGHT(TEXT(Y1078,"0.#"),1)=".",TRUE,FALSE)</formula>
    </cfRule>
  </conditionalFormatting>
  <conditionalFormatting sqref="AL1076:AO1077">
    <cfRule type="expression" dxfId="1203" priority="1997">
      <formula>IF(AND(AL1076&gt;=0, RIGHT(TEXT(AL1076,"0.#"),1)&lt;&gt;"."),TRUE,FALSE)</formula>
    </cfRule>
    <cfRule type="expression" dxfId="1202" priority="1998">
      <formula>IF(AND(AL1076&gt;=0, RIGHT(TEXT(AL1076,"0.#"),1)="."),TRUE,FALSE)</formula>
    </cfRule>
    <cfRule type="expression" dxfId="1201" priority="1999">
      <formula>IF(AND(AL1076&lt;0, RIGHT(TEXT(AL1076,"0.#"),1)&lt;&gt;"."),TRUE,FALSE)</formula>
    </cfRule>
    <cfRule type="expression" dxfId="1200" priority="2000">
      <formula>IF(AND(AL1076&lt;0, RIGHT(TEXT(AL1076,"0.#"),1)="."),TRUE,FALSE)</formula>
    </cfRule>
  </conditionalFormatting>
  <conditionalFormatting sqref="Y1076:Y1077">
    <cfRule type="expression" dxfId="1199" priority="1995">
      <formula>IF(RIGHT(TEXT(Y1076,"0.#"),1)=".",FALSE,TRUE)</formula>
    </cfRule>
    <cfRule type="expression" dxfId="1198" priority="1996">
      <formula>IF(RIGHT(TEXT(Y1076,"0.#"),1)=".",TRUE,FALSE)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Y846:Y854">
    <cfRule type="expression" dxfId="3" priority="3">
      <formula>IF(RIGHT(TEXT(Y846,"0.#"),1)=".",FALSE,TRUE)</formula>
    </cfRule>
    <cfRule type="expression" dxfId="2" priority="4">
      <formula>IF(RIGHT(TEXT(Y846,"0.#"),1)=".",TRUE,FALSE)</formula>
    </cfRule>
  </conditionalFormatting>
  <conditionalFormatting sqref="Y878">
    <cfRule type="expression" dxfId="1" priority="1">
      <formula>IF(RIGHT(TEXT(Y878,"0.#"),1)=".",FALSE,TRUE)</formula>
    </cfRule>
    <cfRule type="expression" dxfId="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8" max="49" man="1"/>
    <brk id="699" max="49" man="1"/>
    <brk id="718"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660</v>
      </c>
      <c r="H2" s="13" t="str">
        <f>IF(G2="","",F2)</f>
        <v>一般会計</v>
      </c>
      <c r="I2" s="13" t="str">
        <f>IF(H2="","",IF(I1&lt;&gt;"",CONCATENATE(I1,"、",H2),H2))</f>
        <v>一般会計</v>
      </c>
      <c r="K2" s="14" t="s">
        <v>102</v>
      </c>
      <c r="L2" s="15"/>
      <c r="M2" s="13" t="str">
        <f>IF(L2="","",K2)</f>
        <v/>
      </c>
      <c r="N2" s="13" t="str">
        <f>IF(M2="","",IF(N1&lt;&gt;"",CONCATENATE(N1,"、",M2),M2))</f>
        <v/>
      </c>
      <c r="O2" s="13"/>
      <c r="P2" s="12" t="s">
        <v>73</v>
      </c>
      <c r="Q2" s="17" t="s">
        <v>660</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660</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2021-06-04T09:03:28Z</cp:lastPrinted>
  <dcterms:created xsi:type="dcterms:W3CDTF">2012-03-13T00:50:25Z</dcterms:created>
  <dcterms:modified xsi:type="dcterms:W3CDTF">2021-06-22T09:36:25Z</dcterms:modified>
</cp:coreProperties>
</file>