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Ｒ３年度の取組について　レク~決裁~公表\20210622中間公表決裁\"/>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645" i="3"/>
  <c r="AY213" i="3"/>
  <c r="AY235" i="3"/>
  <c r="AY417"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<sst xmlns="http://schemas.openxmlformats.org/spreadsheetml/2006/main" count="3114" uniqueCount="792">
  <si>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</si>
  <si>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</si>
  <si>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</si>
  <si>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</si>
  <si>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</si>
  <si>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</si>
  <si>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</si>
  <si>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</si>
  <si>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</si>
  <si>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</si>
  <si>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</si>
  <si>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</si>
  <si>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</si>
  <si>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</si>
  <si>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</si>
  <si>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</si>
  <si>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</si>
  <si>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</si>
  <si>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</si>
  <si>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</si>
  <si>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</si>
  <si>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</si>
  <si>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</si>
  <si>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</si>
  <si>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</si>
  <si>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</si>
  <si>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</si>
  <si>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</si>
  <si>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</si>
  <si>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</si>
  <si>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</si>
  <si>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</si>
  <si>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</si>
  <si>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</si>
  <si>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</si>
  <si>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</si>
  <si>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</si>
  <si>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</si>
  <si>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</si>
  <si>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</si>
  <si>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</si>
  <si>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</si>
  <si>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</si>
  <si>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</si>
  <si>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</si>
  <si>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</si>
  <si>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</si>
  <si>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</si>
  <si>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</si>
  <si>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</si>
  <si>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</si>
  <si>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</si>
  <si>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</si>
  <si>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</si>
  <si>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</si>
  <si>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</si>
  <si>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</si>
  <si>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</si>
  <si>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</si>
  <si>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</si>
  <si>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</si>
  <si>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</si>
  <si>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</si>
  <si>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</si>
  <si>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</si>
  <si>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</si>
  <si>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</si>
  <si>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</si>
  <si>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</si>
  <si>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</si>
  <si>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</si>
  <si>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</si>
  <si>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</si>
  <si>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</si>
  <si>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</si>
  <si>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</si>
  <si>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</si>
  <si>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</si>
  <si>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</si>
  <si>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</si>
  <si>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</si>
  <si>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</si>
  <si>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</si>
  <si>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</si>
  <si>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</si>
  <si>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</si>
  <si>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</si>
  <si>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</si>
  <si>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</si>
  <si>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</si>
  <si>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</si>
  <si>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</si>
  <si>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</si>
  <si>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</si>
  <si>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</si>
  <si>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</si>
  <si>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</si>
  <si>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</si>
  <si>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</si>
  <si>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</si>
  <si>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</si>
  <si>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</si>
  <si>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</si>
  <si>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</si>
  <si>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</si>
  <si>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</si>
  <si>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</si>
  <si>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</si>
  <si>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</si>
  <si>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</si>
  <si>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</si>
  <si>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</si>
  <si>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</si>
  <si>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</si>
  <si>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</si>
  <si>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</si>
  <si>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</si>
  <si>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</si>
  <si>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</si>
  <si>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</si>
  <si>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</si>
  <si>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</si>
  <si>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</si>
  <si>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</si>
  <si>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</si>
  <si>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</si>
  <si>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</si>
  <si>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</si>
  <si>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</si>
  <si>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</si>
  <si>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</si>
  <si>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</si>
  <si>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</si>
  <si>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</si>
  <si>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</si>
  <si>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</si>
  <si>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</si>
  <si>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</si>
  <si>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</si>
  <si>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</si>
  <si>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</si>
  <si>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</si>
  <si>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</si>
  <si>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</si>
  <si>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</si>
  <si>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</si>
  <si>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</si>
  <si>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</si>
  <si>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</si>
  <si>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</si>
  <si>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</si>
  <si>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</si>
  <si>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</si>
  <si>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</si>
  <si>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</si>
  <si>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</si>
  <si>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</si>
  <si>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</si>
  <si>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</si>
  <si>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</si>
  <si>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</si>
  <si>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</si>
  <si>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</si>
  <si>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</si>
  <si>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</si>
  <si>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</si>
  <si>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</si>
  <si>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</si>
  <si>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</si>
  <si>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</si>
  <si>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</si>
  <si>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</si>
  <si>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</si>
  <si>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</si>
  <si>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</si>
  <si>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</si>
  <si>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</si>
  <si>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</si>
  <si>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</si>
  <si>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</si>
  <si>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</si>
  <si>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</si>
  <si>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</si>
  <si>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</si>
  <si>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</si>
  <si>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</si>
  <si>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</si>
  <si>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</si>
  <si>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</si>
  <si>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</si>
  <si>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</si>
  <si>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</si>
  <si>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</si>
  <si>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</si>
  <si>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</si>
  <si>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</si>
  <si>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</si>
  <si>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</si>
  <si>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</si>
  <si>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</si>
  <si>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</si>
  <si>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</si>
  <si>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</si>
  <si>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</si>
  <si>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</si>
  <si>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</si>
  <si>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</si>
  <si>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</si>
  <si>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</si>
  <si>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</si>
  <si>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</si>
  <si>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</si>
  <si>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</si>
  <si>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</si>
  <si>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</si>
  <si>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</si>
  <si>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</si>
  <si>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</si>
  <si>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</si>
  <si>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</si>
  <si>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</si>
  <si>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</si>
  <si>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</si>
  <si>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</si>
  <si>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</si>
  <si>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</si>
  <si>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</si>
  <si>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</si>
  <si>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</si>
  <si>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</si>
  <si>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</si>
  <si>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</si>
  <si>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</si>
  <si>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</si>
  <si>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</si>
  <si>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</si>
  <si>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</si>
  <si>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</si>
  <si>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</si>
  <si>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</si>
  <si>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</si>
  <si>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</si>
  <si>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</si>
  <si>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</si>
  <si>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</si>
  <si>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</si>
  <si>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</si>
  <si>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</si>
  <si>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</si>
  <si>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</si>
  <si>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</si>
  <si>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</si>
  <si>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</si>
  <si>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</si>
  <si>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</si>
  <si>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</si>
  <si>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</si>
  <si>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</si>
  <si>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</si>
  <si>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</si>
  <si>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</si>
  <si>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</si>
  <si>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</si>
  <si>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</si>
  <si>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</si>
  <si>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</si>
  <si>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</si>
  <si>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</si>
  <si>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</si>
  <si>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</si>
  <si>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</si>
  <si>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</si>
  <si>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</si>
  <si>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</si>
  <si>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</si>
  <si>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</si>
  <si>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</si>
  <si>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</si>
  <si>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</si>
  <si>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</si>
  <si>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</si>
  <si>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</si>
  <si>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</si>
  <si>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</si>
  <si>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</si>
  <si>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</si>
  <si>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</si>
  <si>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</si>
  <si>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</si>
  <si>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</si>
  <si>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</si>
  <si>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</si>
  <si>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</si>
  <si>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</si>
  <si>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</si>
  <si>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</si>
  <si>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</si>
  <si>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</si>
  <si>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</si>
  <si>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</si>
  <si>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</si>
  <si>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</si>
  <si>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</si>
  <si>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</si>
  <si>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</si>
  <si>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</si>
  <si>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</si>
  <si>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</si>
  <si>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</si>
  <si>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</si>
  <si>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</si>
  <si>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</si>
  <si>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</si>
  <si>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</si>
  <si>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</si>
  <si>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</si>
  <si>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</si>
  <si>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</si>
  <si>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</si>
  <si>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</si>
  <si>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</si>
  <si>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</si>
  <si>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</si>
  <si>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</si>
  <si>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</si>
  <si>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</si>
  <si>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</si>
  <si>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</si>
  <si>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</si>
  <si>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</si>
  <si>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</si>
  <si>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</si>
  <si>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</si>
  <si>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</si>
  <si>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</si>
  <si>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</si>
  <si>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</si>
  <si>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</si>
  <si>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</si>
  <si>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</si>
  <si>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</si>
  <si>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</si>
  <si>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</si>
  <si>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</si>
  <si>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</si>
  <si>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</si>
  <si>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</si>
  <si>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</si>
  <si>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</si>
  <si>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</si>
  <si>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</si>
  <si>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</si>
  <si>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</si>
  <si>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</si>
  <si>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</si>
  <si>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</si>
  <si>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</si>
  <si>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</si>
  <si>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</si>
  <si>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</si>
  <si>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</si>
  <si>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</si>
  <si>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</si>
  <si>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</si>
  <si>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</si>
  <si>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</si>
  <si>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</si>
  <si>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</si>
  <si>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</si>
  <si>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</si>
  <si>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</si>
  <si>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</si>
  <si>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</si>
  <si>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</si>
  <si>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</si>
  <si>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</si>
  <si>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</si>
  <si>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</si>
  <si>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</si>
  <si>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</si>
  <si>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</si>
  <si>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</si>
  <si>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</si>
  <si>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</si>
  <si>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</si>
  <si>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</si>
  <si>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</si>
  <si>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</si>
  <si>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</si>
  <si>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</si>
  <si>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</si>
  <si>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</si>
  <si>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</si>
  <si>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</si>
  <si>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</si>
  <si>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</si>
  <si>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</si>
  <si>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</si>
  <si>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</si>
  <si>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</si>
  <si>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</si>
  <si>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</si>
  <si>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</si>
  <si>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</si>
  <si>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</si>
  <si>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</si>
  <si>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</si>
  <si>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</si>
  <si>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</si>
  <si>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</si>
  <si>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</si>
  <si>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</si>
  <si>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</si>
  <si>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</si>
  <si>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</si>
  <si>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</si>
  <si>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</si>
  <si>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</si>
  <si>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</si>
  <si>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</si>
  <si>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</si>
  <si>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</si>
  <si>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</si>
  <si>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</si>
  <si>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</si>
  <si>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</si>
  <si>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</si>
  <si>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</si>
  <si>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</si>
  <si>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</si>
  <si>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</si>
  <si>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</si>
  <si>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</si>
  <si>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</si>
  <si>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</si>
  <si>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</si>
  <si>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</si>
  <si>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</si>
  <si>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</si>
  <si>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</si>
  <si>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</si>
  <si>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</si>
  <si>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</si>
  <si>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</si>
  <si>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</si>
  <si>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</si>
  <si>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</si>
  <si>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</si>
  <si>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</si>
  <si>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</si>
  <si>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</si>
  <si>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</si>
  <si>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</si>
  <si>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</si>
  <si>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</si>
  <si>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</si>
  <si>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</si>
  <si>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</si>
  <si>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</si>
  <si>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</si>
  <si>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</si>
  <si>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</si>
  <si>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</si>
  <si>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</si>
  <si>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</si>
  <si>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</si>
  <si>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</si>
  <si>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</si>
  <si>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</si>
  <si>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</si>
  <si>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</si>
  <si>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</si>
  <si>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</si>
  <si>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</si>
  <si>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</si>
  <si>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</si>
  <si>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</si>
  <si>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</si>
  <si>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</si>
  <si>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</si>
  <si>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</si>
  <si>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</si>
  <si>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</si>
  <si>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</si>
  <si>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</si>
  <si>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</si>
  <si>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</si>
  <si>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</si>
  <si>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</si>
  <si>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</si>
  <si>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</si>
  <si>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</si>
  <si>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</si>
  <si>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</si>
  <si>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</si>
  <si>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</si>
  <si>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</si>
  <si>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</si>
  <si>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</si>
  <si>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</si>
  <si>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</si>
  <si>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</si>
  <si>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</si>
  <si>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</si>
  <si>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</si>
  <si>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</si>
  <si>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</si>
  <si>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</si>
  <si>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</si>
  <si>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</si>
  <si>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</si>
  <si>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</si>
  <si>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</si>
  <si>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</si>
  <si>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</si>
  <si>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</si>
  <si>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</si>
  <si>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</si>
  <si>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</si>
  <si>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</si>
  <si>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</si>
  <si>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</si>
  <si>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</si>
  <si>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</si>
  <si>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</si>
  <si>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</si>
  <si>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</si>
  <si>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</si>
  <si>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</si>
  <si>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</si>
  <si>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</si>
  <si>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</si>
  <si>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</si>
  <si>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</si>
  <si>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</si>
  <si>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</si>
  <si>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</si>
  <si>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</si>
  <si>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</si>
  <si>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</si>
  <si>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</si>
  <si>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</si>
  <si>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</si>
  <si>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</si>
  <si>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</si>
  <si>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</si>
  <si>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</si>
  <si>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</si>
  <si>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</si>
  <si>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</si>
  <si>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</si>
  <si>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</si>
  <si>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</si>
  <si>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</si>
  <si>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</si>
  <si>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</si>
  <si>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</si>
  <si>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</si>
  <si>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</si>
  <si>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</si>
  <si>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</si>
  <si>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</si>
  <si>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</si>
  <si>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</si>
  <si>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</si>
  <si>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</si>
  <si>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</si>
  <si>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</si>
  <si>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</si>
  <si>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</si>
  <si>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</si>
  <si>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</si>
  <si>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</si>
  <si>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</si>
  <si>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</si>
  <si>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</si>
  <si>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</si>
  <si>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</si>
  <si>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</si>
  <si>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</si>
  <si>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</si>
  <si>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</si>
  <si>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</si>
  <si>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</si>
  <si>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</si>
  <si>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</si>
  <si>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</si>
  <si>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</si>
  <si>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</si>
  <si>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</si>
  <si>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</si>
  <si>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</si>
  <si>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</si>
  <si>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</si>
  <si>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</si>
  <si>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</si>
  <si>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</si>
  <si>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</si>
  <si>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</si>
  <si>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</si>
  <si>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</si>
  <si>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</si>
  <si>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</si>
  <si>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</si>
  <si>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</si>
  <si>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</si>
  <si>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</si>
  <si>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</si>
  <si>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</si>
  <si>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</si>
  <si>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</si>
  <si>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</si>
  <si>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</si>
  <si>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</si>
  <si>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</si>
  <si>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</si>
  <si>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</si>
  <si>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</si>
  <si>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</si>
  <si>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</si>
  <si>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</si>
  <si>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</si>
  <si>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</si>
  <si>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</si>
  <si>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</si>
  <si>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</si>
  <si>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</si>
  <si>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</si>
  <si>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</si>
  <si>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</si>
  <si>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</si>
  <si>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</si>
  <si>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</si>
  <si>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</si>
  <si>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</si>
  <si>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</si>
  <si>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</si>
  <si>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</si>
  <si>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</si>
  <si>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</si>
  <si>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</si>
  <si>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</si>
  <si>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</si>
  <si>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</si>
  <si>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</si>
  <si>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</si>
  <si>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</si>
  <si>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</si>
  <si>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</si>
  <si>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</si>
  <si>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</si>
  <si>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</si>
  <si>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</si>
  <si>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</si>
  <si>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</si>
  <si>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</si>
  <si>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</si>
  <si>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</si>
  <si>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</si>
  <si>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</si>
  <si>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</si>
  <si>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</si>
  <si>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</si>
  <si>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</si>
  <si>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</si>
  <si>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</si>
  <si>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</si>
  <si>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</si>
  <si>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</si>
  <si>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</si>
  <si>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</si>
  <si>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</si>
  <si>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</si>
  <si>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</si>
  <si>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</si>
  <si>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</si>
  <si>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</si>
  <si>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</si>
  <si>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</si>
  <si>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</si>
  <si>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</si>
  <si>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</si>
  <si>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</si>
  <si>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</si>
  <si>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</si>
  <si>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</si>
  <si>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</si>
  <si>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</si>
  <si>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</si>
  <si>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</si>
  <si>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</si>
  <si>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</si>
  <si>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</si>
  <si>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</si>
  <si>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</si>
  <si>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</si>
  <si>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</si>
  <si>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</si>
  <si>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</si>
  <si>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</si>
  <si>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</si>
  <si>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</si>
  <si>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</si>
  <si>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</si>
  <si>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</si>
  <si>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</si>
  <si>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</si>
  <si>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</si>
  <si>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</si>
  <si>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</si>
  <si>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公正取引委員会</t>
  </si>
  <si>
    <t xml:space="preserve">  独占禁止政策に関する地方有識者との懇談会</t>
  </si>
  <si>
    <t xml:space="preserve">  官房</t>
  </si>
  <si>
    <t>　原　一弘</t>
  </si>
  <si>
    <t>昭和54年度</t>
  </si>
  <si>
    <t>終了予定なし</t>
  </si>
  <si>
    <t>　官房総務課</t>
  </si>
  <si>
    <t>-</t>
  </si>
  <si>
    <t>　地方有識者（経済団体，消費者団体，学識経験者，報道関係者等）と公正取引委員会委員等との懇談会を通じて，各地域の実情，競争政策や公正取引委員会の活動について，幅広い意見・要望等を把握し，今後の競争政策の有効かつ適切な推進を図るとともに，各地域の事業者，消費者等を対象とする講演会を通じて公正取引委員会の活動や独占禁止法等の内容に対する理解をより一層深めることを目的としており，毎年，全国各地において開催している。</t>
  </si>
  <si>
    <t>　公正取引委員会の最近の活動状況等について，各地域の主要経済団体・消費者団体の代表者等の有識者から公正取引委員会の委員等が意見を聴取するとともに，率直な意見交換を行う。また，懇談会に併せて，各地域の事業者，消費者等を対象とした公正取引委員会委員等による講演会を実施するほか，当該講演会後に，独占禁止法及び下請法に関する相談コーナーを設け，各地域の事業者等からの相談に対し職員が個別に応じる。</t>
  </si>
  <si>
    <t>職員旅費</t>
  </si>
  <si>
    <t>庁費</t>
  </si>
  <si>
    <t>諸謝金</t>
  </si>
  <si>
    <t>委員等旅費</t>
  </si>
  <si>
    <t>　本事業は各地域の実情，競争政策や公正取引委員会の活動等に関する意見聴取が中心であり，施策への反映状況について定量的な目標を設定することは困難である。
　なお，講演会については，公正取引委員会の活動や独占禁止法等に対する理解の向上度合いを把握するため，平成28年度より，参加者に対するアンケートを実施しているところであり，当該アンケートによって測定した理解の向上度合いについては，本事業の成果を検証するための代替指標として掲載している。</t>
  </si>
  <si>
    <t>　各地域の事業者，消費者等を対象とする講演会を通じて公正取引委員会の活動に対するより一層の理解を深める。</t>
  </si>
  <si>
    <t>　講演会参加者の公正取引委員会の活動に対する理解の向上（講演会後のアンケートにおいて「理解が深まった」又は「やや理解が深まった」と回答した者の割合）</t>
  </si>
  <si>
    <t>　各地域の事業者，消費者等を対象とする講演会を通じて独占禁止法，下請法に対するより一層の理解を深める。</t>
  </si>
  <si>
    <t>　講演会参加者の独占禁止法，下請法の理解の向上（講演会後のアンケートにおいて「理解が深まった」又は「やや理解が深まった」と回答した者の割合）</t>
  </si>
  <si>
    <t>　各地域の事業者，消費者等を対象とする講演会を通じて公正取引委員会の役割に対するより一層の賛同を求める。</t>
  </si>
  <si>
    <t>　講演会参加者の公正取引委員会の役割についての賛同（講演会後のアンケートにおいて「賛同できた」又は「おおむね賛同できた」と回答した者の割合）</t>
  </si>
  <si>
    <t>　独占禁止政策に関する地方有識者との懇談会開催回数</t>
  </si>
  <si>
    <t>回</t>
  </si>
  <si>
    <t>　講演会の参加者数</t>
  </si>
  <si>
    <t>人</t>
  </si>
  <si>
    <t>　独占禁止政策に関する地方有識者と懇談会開催に係る経費／　開催回数</t>
    <phoneticPr fontId="5"/>
  </si>
  <si>
    <t>円</t>
  </si>
  <si>
    <t>開催経費(円)
/開催回数</t>
    <phoneticPr fontId="5"/>
  </si>
  <si>
    <t>2,905,653
/9</t>
  </si>
  <si>
    <t>2,257,688
/8</t>
  </si>
  <si>
    <t>　独占禁止政策に関する地方有識者と懇談会開催に係る経費／　参加者数</t>
    <phoneticPr fontId="5"/>
  </si>
  <si>
    <t>開催経費(円)
/参加者数</t>
    <phoneticPr fontId="5"/>
  </si>
  <si>
    <t>2,905,653
/537</t>
  </si>
  <si>
    <t>2,257,688
/550</t>
  </si>
  <si>
    <t>　競争政策の普及啓発等　３</t>
  </si>
  <si>
    <t>　競争政策の広報・広聴　３－１</t>
  </si>
  <si>
    <t>　地方有識者との懇談会開催件数（本事業の懇談会のほか，地方事務所長等の公正取引委員会事務総局の職員と有識者との懇談会を含めた開催回数）</t>
  </si>
  <si>
    <t>　地方有識者との懇談会に係る報道件数</t>
  </si>
  <si>
    <t>独占禁止懇話会</t>
  </si>
  <si>
    <t>③（２）</t>
  </si>
  <si>
    <t>⑦</t>
  </si>
  <si>
    <t>③</t>
  </si>
  <si>
    <t>➁</t>
  </si>
  <si>
    <t>0002</t>
  </si>
  <si>
    <t>○</t>
  </si>
  <si>
    <t>-</t>
    <phoneticPr fontId="5"/>
  </si>
  <si>
    <t>　独占禁止政策に関する地方有識者との懇談会において，公正取引委員会の委員等が地方有識者との間で率直な意見交換を行うことにより，各地域の有識者が有している競争政策に関する意見・要望等を把握することや，懇談会後の講演会，独占禁止法及び下請法に関する相談コーナーを通じて各地域の事業者，消費者等に公正取引委員会の活動や独占禁止法等の内容に対する一層の理解を深めてもらうことは，競争政策に対する国民的理解の増進を図るとともに，今後の競争政策の有効かつ適切な促進を図るという目標の達成に資する。</t>
    <phoneticPr fontId="5"/>
  </si>
  <si>
    <t>　公正取引委員会が，各地域の実情，競争政策や公正取引委員会の活動等に関する意見を踏まえた上で競争政策を推進すること，及び各地域の事業者等に対し独占禁止法等の内容を理解してもらい違反行為の未然防止を図ることは，国民及び社会のニーズに応えるものである。</t>
    <phoneticPr fontId="5"/>
  </si>
  <si>
    <t>　競争政策を実施する公正取引委員会（国）が直接行う必要がある。</t>
    <phoneticPr fontId="5"/>
  </si>
  <si>
    <t>無</t>
  </si>
  <si>
    <t>‐</t>
  </si>
  <si>
    <t>　当初見込みどおりの開催回数である。</t>
    <phoneticPr fontId="5"/>
  </si>
  <si>
    <t>　謝金については，規則・統一単価に基づいて支出をしており，コストの削減を図っている。</t>
    <phoneticPr fontId="5"/>
  </si>
  <si>
    <t>　使途については，謝金の支出は，競争政策の普及啓発に必要（有益）と認めた地方有識者のうち懇談会等の出席者に限定している。　</t>
    <rPh sb="1" eb="3">
      <t>シト</t>
    </rPh>
    <phoneticPr fontId="5"/>
  </si>
  <si>
    <t>　懇談会を年8回程度開催し，各地方有識者との間で活発な意見交換を行っている。</t>
    <phoneticPr fontId="5"/>
  </si>
  <si>
    <t>　類似の事業として「独占禁止懇話会」（経済取引局が所管）が実施されているが，これは各界の代表者・有識者等から，全国的な見地から意見を聴取するものであり，各地の有識者から地域の経済社会の実情に即した競争政策に関する意見を幅広く聴取する本事業との役割分担は適切である。</t>
    <phoneticPr fontId="5"/>
  </si>
  <si>
    <t>　事業実施に当たっては，今後も相見積りを原則とすることにより，競争性の確保とコストの削減を図る。
　引き続き各地域の経済団体や報道機関等と連携することにより，懇談会及び講演会の幅広い周知を図る。</t>
    <phoneticPr fontId="5"/>
  </si>
  <si>
    <t>　新型コロナウイルス感染症の感染拡大によって又は感染拡大防止の観点から，懇談会をウェブ会議によるオンライン懇談会としたこと，講演会を中止としたこと等によって，懇談会開催に係る経費の支出が大幅に減少したため。</t>
    <rPh sb="36" eb="39">
      <t>コンダンカイ</t>
    </rPh>
    <rPh sb="62" eb="65">
      <t>コウエンカイ</t>
    </rPh>
    <rPh sb="66" eb="68">
      <t>チュウシ</t>
    </rPh>
    <rPh sb="73" eb="74">
      <t>トウ</t>
    </rPh>
    <rPh sb="79" eb="82">
      <t>コンダンカイ</t>
    </rPh>
    <rPh sb="82" eb="84">
      <t>カイサイ</t>
    </rPh>
    <rPh sb="85" eb="86">
      <t>カカ</t>
    </rPh>
    <rPh sb="87" eb="89">
      <t>ケイヒ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</si>
  <si>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</si>
  <si>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</si>
  <si>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</si>
  <si>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</si>
  <si>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</si>
  <si>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</si>
  <si>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</si>
  <si>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</si>
  <si>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</si>
  <si>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</si>
  <si>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懇談会への出席</t>
    <rPh sb="0" eb="3">
      <t>コンダンカイ</t>
    </rPh>
    <rPh sb="5" eb="7">
      <t>シュッセキ</t>
    </rPh>
    <phoneticPr fontId="5"/>
  </si>
  <si>
    <t>356,400
/8</t>
    <phoneticPr fontId="5"/>
  </si>
  <si>
    <t>-</t>
    <phoneticPr fontId="5"/>
  </si>
  <si>
    <t>3,835,000
/9</t>
    <phoneticPr fontId="5"/>
  </si>
  <si>
    <t>3,835,000
/500</t>
    <phoneticPr fontId="5"/>
  </si>
  <si>
    <t>　懇談会の場において有識者から聴取した意見については，主な意見等を公表するとともに，公正取引委員会内で共有し，公正取引委員会の競争政策の運営の参考としている。
　例えば，地方有識者（学識経験者）から「デジタル・プラットフォーム事業者への対応は，日本だけでなく世界全体の課題であり，公正取引委員会の対応は世界からも注目されている。公正取引委員会には，社会正義を実現するという立場で，社会一般に対する情報発信に努めてもらいたい。」旨の意見を聴取したため，デジタル・プラットフォーム事業者への対応を含む公正取引委員会のデジタル分野における取組をまとめた専用のホームページ（https://www.jftc.go.jp/dk/digital/index.html）を開設し，広く国民に情報発信を行うこととした。</t>
    <rPh sb="81" eb="82">
      <t>タト</t>
    </rPh>
    <rPh sb="85" eb="87">
      <t>チホウ</t>
    </rPh>
    <rPh sb="87" eb="90">
      <t>ユウシキシャ</t>
    </rPh>
    <rPh sb="91" eb="96">
      <t>ガクシキケイケンシャ</t>
    </rPh>
    <rPh sb="113" eb="116">
      <t>ジギョウシャ</t>
    </rPh>
    <rPh sb="118" eb="120">
      <t>タイオウ</t>
    </rPh>
    <rPh sb="122" eb="124">
      <t>ニホン</t>
    </rPh>
    <rPh sb="129" eb="131">
      <t>セカイ</t>
    </rPh>
    <rPh sb="131" eb="133">
      <t>ゼンタイ</t>
    </rPh>
    <rPh sb="134" eb="136">
      <t>カダイ</t>
    </rPh>
    <rPh sb="140" eb="142">
      <t>コウセイ</t>
    </rPh>
    <rPh sb="142" eb="144">
      <t>トリヒキ</t>
    </rPh>
    <rPh sb="144" eb="147">
      <t>イインカイ</t>
    </rPh>
    <rPh sb="148" eb="150">
      <t>タイオウ</t>
    </rPh>
    <rPh sb="151" eb="153">
      <t>セカイ</t>
    </rPh>
    <rPh sb="156" eb="158">
      <t>チュウモク</t>
    </rPh>
    <rPh sb="164" eb="166">
      <t>コウセイ</t>
    </rPh>
    <rPh sb="166" eb="168">
      <t>トリヒキ</t>
    </rPh>
    <rPh sb="168" eb="171">
      <t>イインカイ</t>
    </rPh>
    <rPh sb="174" eb="176">
      <t>シャカイ</t>
    </rPh>
    <rPh sb="176" eb="178">
      <t>セイギ</t>
    </rPh>
    <rPh sb="179" eb="181">
      <t>ジツゲン</t>
    </rPh>
    <rPh sb="186" eb="188">
      <t>タチバ</t>
    </rPh>
    <rPh sb="190" eb="192">
      <t>シャカイ</t>
    </rPh>
    <rPh sb="192" eb="194">
      <t>イッパン</t>
    </rPh>
    <rPh sb="195" eb="196">
      <t>タイ</t>
    </rPh>
    <rPh sb="198" eb="200">
      <t>ジョウホウ</t>
    </rPh>
    <rPh sb="200" eb="202">
      <t>ハッシン</t>
    </rPh>
    <rPh sb="203" eb="204">
      <t>ツト</t>
    </rPh>
    <rPh sb="213" eb="214">
      <t>ムネ</t>
    </rPh>
    <rPh sb="215" eb="217">
      <t>イケン</t>
    </rPh>
    <rPh sb="218" eb="220">
      <t>チョウシュ</t>
    </rPh>
    <rPh sb="238" eb="241">
      <t>ジギョウシャ</t>
    </rPh>
    <rPh sb="243" eb="245">
      <t>タイオウ</t>
    </rPh>
    <rPh sb="246" eb="247">
      <t>フク</t>
    </rPh>
    <rPh sb="248" eb="255">
      <t>コウセイトリヒキイインカイ</t>
    </rPh>
    <rPh sb="260" eb="262">
      <t>ブンヤ</t>
    </rPh>
    <rPh sb="266" eb="268">
      <t>トリクミ</t>
    </rPh>
    <rPh sb="273" eb="275">
      <t>センヨウ</t>
    </rPh>
    <rPh sb="329" eb="331">
      <t>カイセツ</t>
    </rPh>
    <phoneticPr fontId="5"/>
  </si>
  <si>
    <t>　競争政策を有効かつ適切に実施していくためには，国民や社会のニーズを把握することが必要・重要であり，本事業は公正取引委員会の委員等が各地域の実情等を直接把握する唯一の事業であるため，優先度が高いものである。</t>
    <rPh sb="54" eb="56">
      <t>コウセイ</t>
    </rPh>
    <rPh sb="56" eb="58">
      <t>トリヒキ</t>
    </rPh>
    <rPh sb="58" eb="61">
      <t>イインカイ</t>
    </rPh>
    <rPh sb="62" eb="64">
      <t>イイン</t>
    </rPh>
    <rPh sb="64" eb="65">
      <t>トウ</t>
    </rPh>
    <rPh sb="66" eb="69">
      <t>カクチイキ</t>
    </rPh>
    <rPh sb="70" eb="72">
      <t>ジツジョウ</t>
    </rPh>
    <rPh sb="72" eb="73">
      <t>トウ</t>
    </rPh>
    <rPh sb="74" eb="76">
      <t>チョクセツ</t>
    </rPh>
    <rPh sb="76" eb="78">
      <t>ハアク</t>
    </rPh>
    <rPh sb="80" eb="82">
      <t>ユイイツ</t>
    </rPh>
    <rPh sb="83" eb="85">
      <t>ジギョウ</t>
    </rPh>
    <rPh sb="91" eb="94">
      <t>ユウセンド</t>
    </rPh>
    <phoneticPr fontId="5"/>
  </si>
  <si>
    <t>　独占禁止政策に係る地方有識者との懇談会では，積極的な意見聴取を行い，聴取した意見については，主な意見を公表するとともに，公正取引委員会内で共有し，競争政策の運営の参考としている。また，令和２年度においては，新型コロナウイルス感染症の感染拡大防止の観点から，講演会の開催を中止したが，令和3年度においては，同感染症の感染状況等を鑑みて，懇談会の開催に併せて，講演会の開催や独占禁止法及び下請法に関する相談コーナーを設けることにより，当該地域の事業者等における公正取引委員会の活動や独占禁止法等の内容に対する理解を深める必要がある。これらのことから，今後も地方有識者との懇談会を開催して意見聴取を行うとともに，講演会等を開催することが適当である。
　なお，昨年度の行政事業レビューの推進チーム会合において，講演会と併せて行う相談コーナーの設置等について，「費用対効果も念頭においた事後の評価を行い，データに基づいて有効性，改善点を検証することが望ましい。」との指摘があったが，令和2年度においては，講演会を中止したことを受けて，事後の評価を行うことができなかった。令和3年度においては，当該指摘を踏まえて，相談コーナーの利用者数等のデータに基づき，有効性や改善点を検証することとしたい。</t>
    <rPh sb="93" eb="95">
      <t>レイワ</t>
    </rPh>
    <rPh sb="96" eb="98">
      <t>ネンド</t>
    </rPh>
    <rPh sb="104" eb="106">
      <t>シンガタ</t>
    </rPh>
    <rPh sb="113" eb="116">
      <t>カンセンショウ</t>
    </rPh>
    <rPh sb="117" eb="119">
      <t>カンセン</t>
    </rPh>
    <rPh sb="119" eb="121">
      <t>カクダイ</t>
    </rPh>
    <rPh sb="121" eb="123">
      <t>ボウシ</t>
    </rPh>
    <rPh sb="129" eb="132">
      <t>コウエンカイ</t>
    </rPh>
    <rPh sb="133" eb="135">
      <t>カイサイ</t>
    </rPh>
    <rPh sb="136" eb="138">
      <t>チュウシ</t>
    </rPh>
    <rPh sb="142" eb="144">
      <t>レイワ</t>
    </rPh>
    <rPh sb="145" eb="147">
      <t>ネンド</t>
    </rPh>
    <rPh sb="153" eb="154">
      <t>ドウ</t>
    </rPh>
    <rPh sb="154" eb="157">
      <t>カンセンショウ</t>
    </rPh>
    <rPh sb="158" eb="160">
      <t>カンセン</t>
    </rPh>
    <rPh sb="160" eb="162">
      <t>ジョウキョウ</t>
    </rPh>
    <rPh sb="162" eb="163">
      <t>トウ</t>
    </rPh>
    <rPh sb="164" eb="165">
      <t>カンガ</t>
    </rPh>
    <rPh sb="168" eb="171">
      <t>コンダンカイ</t>
    </rPh>
    <rPh sb="172" eb="174">
      <t>カイサイ</t>
    </rPh>
    <rPh sb="175" eb="176">
      <t>アワ</t>
    </rPh>
    <rPh sb="256" eb="257">
      <t>フカ</t>
    </rPh>
    <rPh sb="259" eb="261">
      <t>ヒツヨウ</t>
    </rPh>
    <rPh sb="307" eb="308">
      <t>ナド</t>
    </rPh>
    <rPh sb="327" eb="330">
      <t>サクネンド</t>
    </rPh>
    <rPh sb="331" eb="333">
      <t>ギョウセイ</t>
    </rPh>
    <rPh sb="333" eb="335">
      <t>ジギョウ</t>
    </rPh>
    <rPh sb="340" eb="342">
      <t>スイシン</t>
    </rPh>
    <rPh sb="345" eb="347">
      <t>カイゴウ</t>
    </rPh>
    <rPh sb="395" eb="396">
      <t>オコナ</t>
    </rPh>
    <rPh sb="429" eb="431">
      <t>シテキ</t>
    </rPh>
    <rPh sb="437" eb="439">
      <t>レイワ</t>
    </rPh>
    <rPh sb="502" eb="504">
      <t>ソウダン</t>
    </rPh>
    <rPh sb="509" eb="512">
      <t>リヨウシャ</t>
    </rPh>
    <rPh sb="512" eb="513">
      <t>スウ</t>
    </rPh>
    <rPh sb="513" eb="514">
      <t>トウ</t>
    </rPh>
    <rPh sb="519" eb="520">
      <t>モト</t>
    </rPh>
    <rPh sb="523" eb="526">
      <t>ユウコウセイ</t>
    </rPh>
    <rPh sb="527" eb="530">
      <t>カイゼンテン</t>
    </rPh>
    <rPh sb="531" eb="533">
      <t>ケンショウ</t>
    </rPh>
    <phoneticPr fontId="5"/>
  </si>
  <si>
    <t>　各地域の主要経済団体・消費者団体の代表者等，学識経験者（大学教授等），報道関係者等の有識者と懇談を行い，幅広い意見・要望等を把握するとともに，各地域の事業者，消費者等を対象とする講演会を通じて競争政策に対するより一層の理解を深めることを成果目標とする。
　達成状況・実績については，経済団体・消費者団体等の代表者等の参加を得て，令和2年度は全国8か所でウェブ会議によるオンライン懇談会を開催し，地方有識者からは，公正取引委員会に対する意見・要望等が数多く出され，主な意見については公表した。他方で，公正取引委員会委員等による講演会は，新型コロナウイルス感染症の感染拡大防止の観点から，全て中止とした。このため，講演会出席者に対するアンケート調査は実施していない。</t>
    <rPh sb="268" eb="270">
      <t>シンガタ</t>
    </rPh>
    <rPh sb="277" eb="280">
      <t>カンセンショウ</t>
    </rPh>
    <rPh sb="281" eb="283">
      <t>カンセン</t>
    </rPh>
    <rPh sb="283" eb="285">
      <t>カクダイ</t>
    </rPh>
    <rPh sb="285" eb="287">
      <t>ボウシ</t>
    </rPh>
    <rPh sb="288" eb="290">
      <t>カンテン</t>
    </rPh>
    <rPh sb="293" eb="294">
      <t>スベ</t>
    </rPh>
    <rPh sb="295" eb="297">
      <t>チュウシ</t>
    </rPh>
    <rPh sb="306" eb="309">
      <t>コウエンカイ</t>
    </rPh>
    <rPh sb="309" eb="312">
      <t>シュッセキシャ</t>
    </rPh>
    <rPh sb="313" eb="314">
      <t>タイ</t>
    </rPh>
    <rPh sb="321" eb="323">
      <t>チョウサ</t>
    </rPh>
    <rPh sb="324" eb="326">
      <t>ジッシ</t>
    </rPh>
    <phoneticPr fontId="5"/>
  </si>
  <si>
    <t>　各地域の有識者が公正取引委員会の委員等と意見交換を直接行うことにより，効率的に意見を聴取することができる。また，委員等による講演会を通じて競争政策に関する一層の理解を深めることができる。
　なお，令和2年度は，新型コロナウイルス感染症の感染拡大防止等の観点から，ウェブ会議によるオンライン懇談会を開催したが，委員等が現地を訪問できなかったため，講演会は実施できなかった。</t>
    <rPh sb="57" eb="59">
      <t>イイン</t>
    </rPh>
    <rPh sb="59" eb="60">
      <t>ナド</t>
    </rPh>
    <rPh sb="63" eb="66">
      <t>コウエンカイ</t>
    </rPh>
    <rPh sb="67" eb="68">
      <t>ツウ</t>
    </rPh>
    <rPh sb="70" eb="72">
      <t>キョウソウ</t>
    </rPh>
    <rPh sb="72" eb="74">
      <t>セイサク</t>
    </rPh>
    <rPh sb="75" eb="76">
      <t>カン</t>
    </rPh>
    <rPh sb="78" eb="80">
      <t>イッソウ</t>
    </rPh>
    <rPh sb="81" eb="83">
      <t>リカイ</t>
    </rPh>
    <rPh sb="84" eb="85">
      <t>フカ</t>
    </rPh>
    <rPh sb="99" eb="101">
      <t>レイワ</t>
    </rPh>
    <rPh sb="102" eb="104">
      <t>ネンド</t>
    </rPh>
    <rPh sb="106" eb="108">
      <t>シンガタ</t>
    </rPh>
    <rPh sb="115" eb="118">
      <t>カンセンショウ</t>
    </rPh>
    <rPh sb="119" eb="121">
      <t>カンセン</t>
    </rPh>
    <rPh sb="121" eb="123">
      <t>カクダイ</t>
    </rPh>
    <rPh sb="123" eb="125">
      <t>ボウシ</t>
    </rPh>
    <rPh sb="125" eb="126">
      <t>トウ</t>
    </rPh>
    <rPh sb="127" eb="129">
      <t>カンテン</t>
    </rPh>
    <rPh sb="135" eb="137">
      <t>カイギ</t>
    </rPh>
    <rPh sb="145" eb="148">
      <t>コンダンカイ</t>
    </rPh>
    <rPh sb="149" eb="151">
      <t>カイサイ</t>
    </rPh>
    <rPh sb="155" eb="157">
      <t>イイン</t>
    </rPh>
    <rPh sb="157" eb="158">
      <t>トウ</t>
    </rPh>
    <rPh sb="159" eb="161">
      <t>ゲンチ</t>
    </rPh>
    <rPh sb="162" eb="164">
      <t>ホウモン</t>
    </rPh>
    <rPh sb="173" eb="176">
      <t>コウエンカイ</t>
    </rPh>
    <rPh sb="177" eb="179">
      <t>ジッシ</t>
    </rPh>
    <phoneticPr fontId="5"/>
  </si>
  <si>
    <t>公取</t>
  </si>
  <si>
    <t>点検対象外</t>
    <rPh sb="0" eb="2">
      <t>テンケン</t>
    </rPh>
    <rPh sb="2" eb="4">
      <t>タイショウ</t>
    </rPh>
    <rPh sb="4" eb="5">
      <t>ガイ</t>
    </rPh>
    <phoneticPr fontId="5"/>
  </si>
  <si>
    <t>-</t>
    <phoneticPr fontId="5"/>
  </si>
  <si>
    <t>　懇談会出席者にとって利便性の良い開催場所を選定することで，出席者の確保や移動に係るコスト（委員等旅費）の削減に努めている。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</si>
</sst>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3" fillId="0" borderId="56" xfId="0" applyFont="1" applyFill="1" applyBorder="1" applyAlignment="1" applyProtection="1">
      <alignment horizontal="left" vertical="center" wrapText="1"/>
      <protection locked="0"/>
    </xf>
    <xf numFmtId="0" fontId="33" fillId="0" borderId="58" xfId="0" applyFont="1" applyFill="1" applyBorder="1" applyAlignment="1" applyProtection="1">
      <alignment horizontal="left" vertical="center" wrapText="1"/>
      <protection locked="0"/>
    </xf>
    <xf numFmtId="0" fontId="33" fillId="0" borderId="41" xfId="0" applyFont="1" applyFill="1" applyBorder="1" applyAlignment="1" applyProtection="1">
      <alignment horizontal="left" vertical="center" wrapText="1"/>
      <protection locked="0"/>
    </xf>
    <xf numFmtId="0" fontId="33"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90487</xdr:colOff>
      <xdr:row>749</xdr:row>
      <xdr:rowOff>0</xdr:rowOff>
    </xdr:from>
    <xdr:ext cx="2622177" cy="885263"/>
    <xdr:sp macro="" textlink="">
      <xdr:nvSpPr>
        <xdr:cNvPr id="2" name="テキスト ボックス 1">
          <a:extLst>
            <a:ext uri="{FF2B5EF4-FFF2-40B4-BE49-F238E27FC236}">
              <a16:creationId xmlns:a16="http://schemas.microsoft.com/office/drawing/2014/main" id="{00000000-0008-0000-0000-00000E000000}"/>
            </a:ext>
          </a:extLst>
        </xdr:cNvPr>
        <xdr:cNvSpPr txBox="1"/>
      </xdr:nvSpPr>
      <xdr:spPr>
        <a:xfrm>
          <a:off x="4560887" y="59093100"/>
          <a:ext cx="2622177" cy="885263"/>
        </a:xfrm>
        <a:prstGeom prst="rect">
          <a:avLst/>
        </a:prstGeom>
        <a:noFill/>
        <a:ln w="28575">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公正取引委員会</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twoCellAnchor>
    <xdr:from>
      <xdr:col>22</xdr:col>
      <xdr:colOff>114298</xdr:colOff>
      <xdr:row>751</xdr:row>
      <xdr:rowOff>336550</xdr:rowOff>
    </xdr:from>
    <xdr:to>
      <xdr:col>34</xdr:col>
      <xdr:colOff>120834</xdr:colOff>
      <xdr:row>753</xdr:row>
      <xdr:rowOff>264646</xdr:rowOff>
    </xdr:to>
    <xdr:grpSp>
      <xdr:nvGrpSpPr>
        <xdr:cNvPr id="3" name="グループ化 2">
          <a:extLst>
            <a:ext uri="{FF2B5EF4-FFF2-40B4-BE49-F238E27FC236}">
              <a16:creationId xmlns:a16="http://schemas.microsoft.com/office/drawing/2014/main" id="{00000000-0008-0000-0000-00000F000000}"/>
            </a:ext>
          </a:extLst>
        </xdr:cNvPr>
        <xdr:cNvGrpSpPr/>
      </xdr:nvGrpSpPr>
      <xdr:grpSpPr>
        <a:xfrm>
          <a:off x="4584698" y="62299850"/>
          <a:ext cx="2444936" cy="639296"/>
          <a:chOff x="4515971" y="118715117"/>
          <a:chExt cx="2442882" cy="638736"/>
        </a:xfrm>
      </xdr:grpSpPr>
      <xdr:sp macro="" textlink="">
        <xdr:nvSpPr>
          <xdr:cNvPr id="4" name="テキスト ボックス 3">
            <a:extLst>
              <a:ext uri="{FF2B5EF4-FFF2-40B4-BE49-F238E27FC236}">
                <a16:creationId xmlns:a16="http://schemas.microsoft.com/office/drawing/2014/main" id="{00000000-0008-0000-0000-000010000000}"/>
              </a:ext>
            </a:extLst>
          </xdr:cNvPr>
          <xdr:cNvSpPr txBox="1"/>
        </xdr:nvSpPr>
        <xdr:spPr>
          <a:xfrm>
            <a:off x="4628028" y="118726324"/>
            <a:ext cx="2218765" cy="62752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懇談会等の企画・運営等</a:t>
            </a:r>
          </a:p>
        </xdr:txBody>
      </xdr:sp>
      <xdr:grpSp>
        <xdr:nvGrpSpPr>
          <xdr:cNvPr id="5" name="グループ化 4">
            <a:extLst>
              <a:ext uri="{FF2B5EF4-FFF2-40B4-BE49-F238E27FC236}">
                <a16:creationId xmlns:a16="http://schemas.microsoft.com/office/drawing/2014/main" id="{00000000-0008-0000-0000-000011000000}"/>
              </a:ext>
            </a:extLst>
          </xdr:cNvPr>
          <xdr:cNvGrpSpPr/>
        </xdr:nvGrpSpPr>
        <xdr:grpSpPr>
          <a:xfrm>
            <a:off x="4515971" y="118715117"/>
            <a:ext cx="2442882" cy="638736"/>
            <a:chOff x="4515971" y="118715117"/>
            <a:chExt cx="2442882" cy="638736"/>
          </a:xfrm>
        </xdr:grpSpPr>
        <xdr:sp macro="" textlink="">
          <xdr:nvSpPr>
            <xdr:cNvPr id="6" name="左大かっこ 5">
              <a:extLst>
                <a:ext uri="{FF2B5EF4-FFF2-40B4-BE49-F238E27FC236}">
                  <a16:creationId xmlns:a16="http://schemas.microsoft.com/office/drawing/2014/main" id="{00000000-0008-0000-0000-000012000000}"/>
                </a:ext>
              </a:extLst>
            </xdr:cNvPr>
            <xdr:cNvSpPr/>
          </xdr:nvSpPr>
          <xdr:spPr>
            <a:xfrm>
              <a:off x="4515971" y="118715117"/>
              <a:ext cx="56029" cy="638736"/>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右大かっこ 6">
              <a:extLst>
                <a:ext uri="{FF2B5EF4-FFF2-40B4-BE49-F238E27FC236}">
                  <a16:creationId xmlns:a16="http://schemas.microsoft.com/office/drawing/2014/main" id="{00000000-0008-0000-0000-000013000000}"/>
                </a:ext>
              </a:extLst>
            </xdr:cNvPr>
            <xdr:cNvSpPr/>
          </xdr:nvSpPr>
          <xdr:spPr>
            <a:xfrm>
              <a:off x="6902824" y="118715118"/>
              <a:ext cx="56029" cy="627529"/>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28</xdr:col>
      <xdr:colOff>53974</xdr:colOff>
      <xdr:row>754</xdr:row>
      <xdr:rowOff>63500</xdr:rowOff>
    </xdr:from>
    <xdr:to>
      <xdr:col>28</xdr:col>
      <xdr:colOff>53974</xdr:colOff>
      <xdr:row>756</xdr:row>
      <xdr:rowOff>332814</xdr:rowOff>
    </xdr:to>
    <xdr:cxnSp macro="">
      <xdr:nvCxnSpPr>
        <xdr:cNvPr id="8" name="直線矢印コネクタ 7">
          <a:extLst>
            <a:ext uri="{FF2B5EF4-FFF2-40B4-BE49-F238E27FC236}">
              <a16:creationId xmlns:a16="http://schemas.microsoft.com/office/drawing/2014/main" id="{00000000-0008-0000-0000-000014000000}"/>
            </a:ext>
          </a:extLst>
        </xdr:cNvPr>
        <xdr:cNvCxnSpPr/>
      </xdr:nvCxnSpPr>
      <xdr:spPr>
        <a:xfrm>
          <a:off x="5743574" y="60934600"/>
          <a:ext cx="0" cy="980514"/>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23</xdr:col>
      <xdr:colOff>67733</xdr:colOff>
      <xdr:row>757</xdr:row>
      <xdr:rowOff>8731</xdr:rowOff>
    </xdr:from>
    <xdr:to>
      <xdr:col>33</xdr:col>
      <xdr:colOff>35361</xdr:colOff>
      <xdr:row>757</xdr:row>
      <xdr:rowOff>346777</xdr:rowOff>
    </xdr:to>
    <xdr:sp macro="" textlink="">
      <xdr:nvSpPr>
        <xdr:cNvPr id="11" name="テキスト ボックス 10">
          <a:extLst>
            <a:ext uri="{FF2B5EF4-FFF2-40B4-BE49-F238E27FC236}">
              <a16:creationId xmlns:a16="http://schemas.microsoft.com/office/drawing/2014/main" id="{00000000-0008-0000-0000-00001F000000}"/>
            </a:ext>
          </a:extLst>
        </xdr:cNvPr>
        <xdr:cNvSpPr txBox="1"/>
      </xdr:nvSpPr>
      <xdr:spPr>
        <a:xfrm>
          <a:off x="4741333" y="61946631"/>
          <a:ext cx="1999628" cy="33804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出席依頼</a:t>
          </a:r>
        </a:p>
      </xdr:txBody>
    </xdr:sp>
    <xdr:clientData/>
  </xdr:twoCellAnchor>
  <xdr:oneCellAnchor>
    <xdr:from>
      <xdr:col>21</xdr:col>
      <xdr:colOff>177800</xdr:colOff>
      <xdr:row>758</xdr:row>
      <xdr:rowOff>2381</xdr:rowOff>
    </xdr:from>
    <xdr:ext cx="2622177" cy="885263"/>
    <xdr:sp macro="" textlink="">
      <xdr:nvSpPr>
        <xdr:cNvPr id="12" name="テキスト ボックス 11">
          <a:extLst>
            <a:ext uri="{FF2B5EF4-FFF2-40B4-BE49-F238E27FC236}">
              <a16:creationId xmlns:a16="http://schemas.microsoft.com/office/drawing/2014/main" id="{00000000-0008-0000-0000-00001D000000}"/>
            </a:ext>
          </a:extLst>
        </xdr:cNvPr>
        <xdr:cNvSpPr txBox="1"/>
      </xdr:nvSpPr>
      <xdr:spPr>
        <a:xfrm>
          <a:off x="4445000" y="62295881"/>
          <a:ext cx="2622177" cy="885263"/>
        </a:xfrm>
        <a:prstGeom prst="rect">
          <a:avLst/>
        </a:prstGeom>
        <a:noFill/>
        <a:ln w="28575">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．地方有識者（</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twoCellAnchor>
    <xdr:from>
      <xdr:col>22</xdr:col>
      <xdr:colOff>57944</xdr:colOff>
      <xdr:row>760</xdr:row>
      <xdr:rowOff>303212</xdr:rowOff>
    </xdr:from>
    <xdr:to>
      <xdr:col>34</xdr:col>
      <xdr:colOff>54955</xdr:colOff>
      <xdr:row>762</xdr:row>
      <xdr:rowOff>88106</xdr:rowOff>
    </xdr:to>
    <xdr:grpSp>
      <xdr:nvGrpSpPr>
        <xdr:cNvPr id="13" name="グループ化 12">
          <a:extLst>
            <a:ext uri="{FF2B5EF4-FFF2-40B4-BE49-F238E27FC236}">
              <a16:creationId xmlns:a16="http://schemas.microsoft.com/office/drawing/2014/main" id="{00000000-0008-0000-0000-000020000000}"/>
            </a:ext>
          </a:extLst>
        </xdr:cNvPr>
        <xdr:cNvGrpSpPr/>
      </xdr:nvGrpSpPr>
      <xdr:grpSpPr>
        <a:xfrm>
          <a:off x="4528344" y="65466912"/>
          <a:ext cx="2435411" cy="496094"/>
          <a:chOff x="4515971" y="118715117"/>
          <a:chExt cx="2442882" cy="638736"/>
        </a:xfrm>
      </xdr:grpSpPr>
      <xdr:sp macro="" textlink="">
        <xdr:nvSpPr>
          <xdr:cNvPr id="14" name="テキスト ボックス 13">
            <a:extLst>
              <a:ext uri="{FF2B5EF4-FFF2-40B4-BE49-F238E27FC236}">
                <a16:creationId xmlns:a16="http://schemas.microsoft.com/office/drawing/2014/main" id="{00000000-0008-0000-0000-000021000000}"/>
              </a:ext>
            </a:extLst>
          </xdr:cNvPr>
          <xdr:cNvSpPr txBox="1"/>
        </xdr:nvSpPr>
        <xdr:spPr>
          <a:xfrm>
            <a:off x="4628028" y="118726324"/>
            <a:ext cx="2218765" cy="62752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懇談会において</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意見・要望等を陳述</a:t>
            </a:r>
          </a:p>
        </xdr:txBody>
      </xdr:sp>
      <xdr:grpSp>
        <xdr:nvGrpSpPr>
          <xdr:cNvPr id="15" name="グループ化 14">
            <a:extLst>
              <a:ext uri="{FF2B5EF4-FFF2-40B4-BE49-F238E27FC236}">
                <a16:creationId xmlns:a16="http://schemas.microsoft.com/office/drawing/2014/main" id="{00000000-0008-0000-0000-000022000000}"/>
              </a:ext>
            </a:extLst>
          </xdr:cNvPr>
          <xdr:cNvGrpSpPr/>
        </xdr:nvGrpSpPr>
        <xdr:grpSpPr>
          <a:xfrm>
            <a:off x="4515971" y="118715117"/>
            <a:ext cx="2442882" cy="638736"/>
            <a:chOff x="4515971" y="118715117"/>
            <a:chExt cx="2442882" cy="638736"/>
          </a:xfrm>
        </xdr:grpSpPr>
        <xdr:sp macro="" textlink="">
          <xdr:nvSpPr>
            <xdr:cNvPr id="16" name="左大かっこ 15">
              <a:extLst>
                <a:ext uri="{FF2B5EF4-FFF2-40B4-BE49-F238E27FC236}">
                  <a16:creationId xmlns:a16="http://schemas.microsoft.com/office/drawing/2014/main" id="{00000000-0008-0000-0000-000023000000}"/>
                </a:ext>
              </a:extLst>
            </xdr:cNvPr>
            <xdr:cNvSpPr/>
          </xdr:nvSpPr>
          <xdr:spPr>
            <a:xfrm>
              <a:off x="4515971" y="118715117"/>
              <a:ext cx="56029" cy="638736"/>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右大かっこ 16">
              <a:extLst>
                <a:ext uri="{FF2B5EF4-FFF2-40B4-BE49-F238E27FC236}">
                  <a16:creationId xmlns:a16="http://schemas.microsoft.com/office/drawing/2014/main" id="{00000000-0008-0000-0000-000024000000}"/>
                </a:ext>
              </a:extLst>
            </xdr:cNvPr>
            <xdr:cNvSpPr/>
          </xdr:nvSpPr>
          <xdr:spPr>
            <a:xfrm>
              <a:off x="6902824" y="118715118"/>
              <a:ext cx="56029" cy="627529"/>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788</v>
      </c>
      <c r="AK2" s="941"/>
      <c r="AL2" s="941"/>
      <c r="AM2" s="941"/>
      <c r="AN2" s="98" t="s">
        <v>406</v>
      </c>
      <c r="AO2" s="941">
        <v>20</v>
      </c>
      <c r="AP2" s="941"/>
      <c r="AQ2" s="941"/>
      <c r="AR2" s="99" t="s">
        <v>709</v>
      </c>
      <c r="AS2" s="947">
        <v>2</v>
      </c>
      <c r="AT2" s="947"/>
      <c r="AU2" s="947"/>
      <c r="AV2" s="98" t="str">
        <f>IF(AW2="","","-")</f>
        <v/>
      </c>
      <c r="AW2" s="907"/>
      <c r="AX2" s="907"/>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714</v>
      </c>
      <c r="H5" s="836"/>
      <c r="I5" s="836"/>
      <c r="J5" s="836"/>
      <c r="K5" s="836"/>
      <c r="L5" s="836"/>
      <c r="M5" s="837" t="s">
        <v>66</v>
      </c>
      <c r="N5" s="838"/>
      <c r="O5" s="838"/>
      <c r="P5" s="838"/>
      <c r="Q5" s="838"/>
      <c r="R5" s="839"/>
      <c r="S5" s="840" t="s">
        <v>715</v>
      </c>
      <c r="T5" s="836"/>
      <c r="U5" s="836"/>
      <c r="V5" s="836"/>
      <c r="W5" s="836"/>
      <c r="X5" s="841"/>
      <c r="Y5" s="697" t="s">
        <v>3</v>
      </c>
      <c r="Z5" s="542"/>
      <c r="AA5" s="542"/>
      <c r="AB5" s="542"/>
      <c r="AC5" s="542"/>
      <c r="AD5" s="543"/>
      <c r="AE5" s="698" t="s">
        <v>716</v>
      </c>
      <c r="AF5" s="698"/>
      <c r="AG5" s="698"/>
      <c r="AH5" s="698"/>
      <c r="AI5" s="698"/>
      <c r="AJ5" s="698"/>
      <c r="AK5" s="698"/>
      <c r="AL5" s="698"/>
      <c r="AM5" s="698"/>
      <c r="AN5" s="698"/>
      <c r="AO5" s="698"/>
      <c r="AP5" s="699"/>
      <c r="AQ5" s="700" t="s">
        <v>713</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9" t="s">
        <v>389</v>
      </c>
      <c r="Z7" s="439"/>
      <c r="AA7" s="439"/>
      <c r="AB7" s="439"/>
      <c r="AC7" s="439"/>
      <c r="AD7" s="920"/>
      <c r="AE7" s="908" t="s">
        <v>717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v>
      </c>
      <c r="Q13" s="657"/>
      <c r="R13" s="657"/>
      <c r="S13" s="657"/>
      <c r="T13" s="657"/>
      <c r="U13" s="657"/>
      <c r="V13" s="658"/>
      <c r="W13" s="656">
        <v>4</v>
      </c>
      <c r="X13" s="657"/>
      <c r="Y13" s="657"/>
      <c r="Z13" s="657"/>
      <c r="AA13" s="657"/>
      <c r="AB13" s="657"/>
      <c r="AC13" s="658"/>
      <c r="AD13" s="656">
        <v>4</v>
      </c>
      <c r="AE13" s="657"/>
      <c r="AF13" s="657"/>
      <c r="AG13" s="657"/>
      <c r="AH13" s="657"/>
      <c r="AI13" s="657"/>
      <c r="AJ13" s="658"/>
      <c r="AK13" s="656">
        <v>3.835</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717</v>
      </c>
      <c r="Q14" s="657"/>
      <c r="R14" s="657"/>
      <c r="S14" s="657"/>
      <c r="T14" s="657"/>
      <c r="U14" s="657"/>
      <c r="V14" s="658"/>
      <c r="W14" s="656" t="s">
        <v>717</v>
      </c>
      <c r="X14" s="657"/>
      <c r="Y14" s="657"/>
      <c r="Z14" s="657"/>
      <c r="AA14" s="657"/>
      <c r="AB14" s="657"/>
      <c r="AC14" s="658"/>
      <c r="AD14" s="656" t="s">
        <v>717</v>
      </c>
      <c r="AE14" s="657"/>
      <c r="AF14" s="657"/>
      <c r="AG14" s="657"/>
      <c r="AH14" s="657"/>
      <c r="AI14" s="657"/>
      <c r="AJ14" s="658"/>
      <c r="AK14" s="656" t="s">
        <v>755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717</v>
      </c>
      <c r="Q15" s="657"/>
      <c r="R15" s="657"/>
      <c r="S15" s="657"/>
      <c r="T15" s="657"/>
      <c r="U15" s="657"/>
      <c r="V15" s="658"/>
      <c r="W15" s="656" t="s">
        <v>717</v>
      </c>
      <c r="X15" s="657"/>
      <c r="Y15" s="657"/>
      <c r="Z15" s="657"/>
      <c r="AA15" s="657"/>
      <c r="AB15" s="657"/>
      <c r="AC15" s="658"/>
      <c r="AD15" s="656" t="s">
        <v>717</v>
      </c>
      <c r="AE15" s="657"/>
      <c r="AF15" s="657"/>
      <c r="AG15" s="657"/>
      <c r="AH15" s="657"/>
      <c r="AI15" s="657"/>
      <c r="AJ15" s="658"/>
      <c r="AK15" s="656" t="s">
        <v>755</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717</v>
      </c>
      <c r="Q16" s="657"/>
      <c r="R16" s="657"/>
      <c r="S16" s="657"/>
      <c r="T16" s="657"/>
      <c r="U16" s="657"/>
      <c r="V16" s="658"/>
      <c r="W16" s="656" t="s">
        <v>717</v>
      </c>
      <c r="X16" s="657"/>
      <c r="Y16" s="657"/>
      <c r="Z16" s="657"/>
      <c r="AA16" s="657"/>
      <c r="AB16" s="657"/>
      <c r="AC16" s="658"/>
      <c r="AD16" s="656" t="s">
        <v>717</v>
      </c>
      <c r="AE16" s="657"/>
      <c r="AF16" s="657"/>
      <c r="AG16" s="657"/>
      <c r="AH16" s="657"/>
      <c r="AI16" s="657"/>
      <c r="AJ16" s="658"/>
      <c r="AK16" s="656" t="s">
        <v>755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717</v>
      </c>
      <c r="Q17" s="657"/>
      <c r="R17" s="657"/>
      <c r="S17" s="657"/>
      <c r="T17" s="657"/>
      <c r="U17" s="657"/>
      <c r="V17" s="658"/>
      <c r="W17" s="656" t="s">
        <v>717</v>
      </c>
      <c r="X17" s="657"/>
      <c r="Y17" s="657"/>
      <c r="Z17" s="657"/>
      <c r="AA17" s="657"/>
      <c r="AB17" s="657"/>
      <c r="AC17" s="658"/>
      <c r="AD17" s="656" t="s">
        <v>717</v>
      </c>
      <c r="AE17" s="657"/>
      <c r="AF17" s="657"/>
      <c r="AG17" s="657"/>
      <c r="AH17" s="657"/>
      <c r="AI17" s="657"/>
      <c r="AJ17" s="658"/>
      <c r="AK17" s="656" t="s">
        <v>755</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4</v>
      </c>
      <c r="Q18" s="875"/>
      <c r="R18" s="875"/>
      <c r="S18" s="875"/>
      <c r="T18" s="875"/>
      <c r="U18" s="875"/>
      <c r="V18" s="876"/>
      <c r="W18" s="874">
        <f>SUM(W13:AC17)</f>
        <v>4</v>
      </c>
      <c r="X18" s="875"/>
      <c r="Y18" s="875"/>
      <c r="Z18" s="875"/>
      <c r="AA18" s="875"/>
      <c r="AB18" s="875"/>
      <c r="AC18" s="876"/>
      <c r="AD18" s="874">
        <f>SUM(AD13:AJ17)</f>
        <v>4</v>
      </c>
      <c r="AE18" s="875"/>
      <c r="AF18" s="875"/>
      <c r="AG18" s="875"/>
      <c r="AH18" s="875"/>
      <c r="AI18" s="875"/>
      <c r="AJ18" s="876"/>
      <c r="AK18" s="874">
        <f>SUM(AK13:AQ17)</f>
        <v>3.835</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3</v>
      </c>
      <c r="Q19" s="657"/>
      <c r="R19" s="657"/>
      <c r="S19" s="657"/>
      <c r="T19" s="657"/>
      <c r="U19" s="657"/>
      <c r="V19" s="658"/>
      <c r="W19" s="656">
        <v>2</v>
      </c>
      <c r="X19" s="657"/>
      <c r="Y19" s="657"/>
      <c r="Z19" s="657"/>
      <c r="AA19" s="657"/>
      <c r="AB19" s="657"/>
      <c r="AC19" s="658"/>
      <c r="AD19" s="656">
        <v>0.35639999999999999</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0.75</v>
      </c>
      <c r="Q20" s="316"/>
      <c r="R20" s="316"/>
      <c r="S20" s="316"/>
      <c r="T20" s="316"/>
      <c r="U20" s="316"/>
      <c r="V20" s="316"/>
      <c r="W20" s="316">
        <f t="shared" ref="W20" si="0">IF(W18=0, "-", SUM(W19)/W18)</f>
        <v>0.5</v>
      </c>
      <c r="X20" s="316"/>
      <c r="Y20" s="316"/>
      <c r="Z20" s="316"/>
      <c r="AA20" s="316"/>
      <c r="AB20" s="316"/>
      <c r="AC20" s="316"/>
      <c r="AD20" s="316">
        <f t="shared" ref="AD20" si="1">IF(AD18=0, "-", SUM(AD19)/AD18)</f>
        <v>8.9099999999999999E-2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0.75</v>
      </c>
      <c r="Q21" s="316"/>
      <c r="R21" s="316"/>
      <c r="S21" s="316"/>
      <c r="T21" s="316"/>
      <c r="U21" s="316"/>
      <c r="V21" s="316"/>
      <c r="W21" s="316">
        <f t="shared" ref="W21" si="2">IF(W19=0, "-", SUM(W19)/SUM(W13,W14))</f>
        <v>0.5</v>
      </c>
      <c r="X21" s="316"/>
      <c r="Y21" s="316"/>
      <c r="Z21" s="316"/>
      <c r="AA21" s="316"/>
      <c r="AB21" s="316"/>
      <c r="AC21" s="316"/>
      <c r="AD21" s="316">
        <f t="shared" ref="AD21" si="3">IF(AD19=0, "-", SUM(AD19)/SUM(AD13,AD14))</f>
        <v>8.9099999999999999E-2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707</v>
      </c>
      <c r="B22" s="970"/>
      <c r="C22" s="970"/>
      <c r="D22" s="970"/>
      <c r="E22" s="970"/>
      <c r="F22" s="971"/>
      <c r="G22" s="965" t="s">
        <v>333</v>
      </c>
      <c r="H22" s="222"/>
      <c r="I22" s="222"/>
      <c r="J22" s="222"/>
      <c r="K22" s="222"/>
      <c r="L22" s="222"/>
      <c r="M22" s="222"/>
      <c r="N22" s="222"/>
      <c r="O22" s="223"/>
      <c r="P22" s="930" t="s">
        <v>705</v>
      </c>
      <c r="Q22" s="222"/>
      <c r="R22" s="222"/>
      <c r="S22" s="222"/>
      <c r="T22" s="222"/>
      <c r="U22" s="222"/>
      <c r="V22" s="223"/>
      <c r="W22" s="930" t="s">
        <v>706</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720</v>
      </c>
      <c r="H23" s="967"/>
      <c r="I23" s="967"/>
      <c r="J23" s="967"/>
      <c r="K23" s="967"/>
      <c r="L23" s="967"/>
      <c r="M23" s="967"/>
      <c r="N23" s="967"/>
      <c r="O23" s="968"/>
      <c r="P23" s="916">
        <v>1.819</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721</v>
      </c>
      <c r="H24" s="933"/>
      <c r="I24" s="933"/>
      <c r="J24" s="933"/>
      <c r="K24" s="933"/>
      <c r="L24" s="933"/>
      <c r="M24" s="933"/>
      <c r="N24" s="933"/>
      <c r="O24" s="934"/>
      <c r="P24" s="656">
        <v>1.1759999999999999</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722</v>
      </c>
      <c r="H25" s="933"/>
      <c r="I25" s="933"/>
      <c r="J25" s="933"/>
      <c r="K25" s="933"/>
      <c r="L25" s="933"/>
      <c r="M25" s="933"/>
      <c r="N25" s="933"/>
      <c r="O25" s="934"/>
      <c r="P25" s="656">
        <v>0.71299999999999997</v>
      </c>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723</v>
      </c>
      <c r="H26" s="933"/>
      <c r="I26" s="933"/>
      <c r="J26" s="933"/>
      <c r="K26" s="933"/>
      <c r="L26" s="933"/>
      <c r="M26" s="933"/>
      <c r="N26" s="933"/>
      <c r="O26" s="934"/>
      <c r="P26" s="656">
        <v>0.127</v>
      </c>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3.835</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1" t="s">
        <v>412</v>
      </c>
      <c r="AJ30" s="911"/>
      <c r="AK30" s="911"/>
      <c r="AL30" s="854"/>
      <c r="AM30" s="911" t="s">
        <v>509</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c r="AR31" s="201"/>
      <c r="AS31" s="136" t="s">
        <v>233</v>
      </c>
      <c r="AT31" s="137"/>
      <c r="AU31" s="200"/>
      <c r="AV31" s="200"/>
      <c r="AW31" s="392" t="s">
        <v>179</v>
      </c>
      <c r="AX31" s="393"/>
    </row>
    <row r="32" spans="1:50" ht="23.25" customHeight="1" x14ac:dyDescent="0.15">
      <c r="A32" s="397"/>
      <c r="B32" s="395"/>
      <c r="C32" s="395"/>
      <c r="D32" s="395"/>
      <c r="E32" s="395"/>
      <c r="F32" s="396"/>
      <c r="G32" s="564" t="s">
        <v>717</v>
      </c>
      <c r="H32" s="565"/>
      <c r="I32" s="565"/>
      <c r="J32" s="565"/>
      <c r="K32" s="565"/>
      <c r="L32" s="565"/>
      <c r="M32" s="565"/>
      <c r="N32" s="565"/>
      <c r="O32" s="566"/>
      <c r="P32" s="108" t="s">
        <v>717</v>
      </c>
      <c r="Q32" s="108"/>
      <c r="R32" s="108"/>
      <c r="S32" s="108"/>
      <c r="T32" s="108"/>
      <c r="U32" s="108"/>
      <c r="V32" s="108"/>
      <c r="W32" s="108"/>
      <c r="X32" s="109"/>
      <c r="Y32" s="470" t="s">
        <v>12</v>
      </c>
      <c r="Z32" s="530"/>
      <c r="AA32" s="531"/>
      <c r="AB32" s="460" t="s">
        <v>717</v>
      </c>
      <c r="AC32" s="460"/>
      <c r="AD32" s="460"/>
      <c r="AE32" s="218" t="s">
        <v>717</v>
      </c>
      <c r="AF32" s="219"/>
      <c r="AG32" s="219"/>
      <c r="AH32" s="219"/>
      <c r="AI32" s="218" t="s">
        <v>717</v>
      </c>
      <c r="AJ32" s="219"/>
      <c r="AK32" s="219"/>
      <c r="AL32" s="219"/>
      <c r="AM32" s="218" t="s">
        <v>717</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7"/>
      <c r="H33" s="568"/>
      <c r="I33" s="568"/>
      <c r="J33" s="568"/>
      <c r="K33" s="568"/>
      <c r="L33" s="568"/>
      <c r="M33" s="568"/>
      <c r="N33" s="568"/>
      <c r="O33" s="569"/>
      <c r="P33" s="111"/>
      <c r="Q33" s="111"/>
      <c r="R33" s="111"/>
      <c r="S33" s="111"/>
      <c r="T33" s="111"/>
      <c r="U33" s="111"/>
      <c r="V33" s="111"/>
      <c r="W33" s="111"/>
      <c r="X33" s="112"/>
      <c r="Y33" s="446" t="s">
        <v>54</v>
      </c>
      <c r="Z33" s="441"/>
      <c r="AA33" s="442"/>
      <c r="AB33" s="522" t="s">
        <v>717</v>
      </c>
      <c r="AC33" s="522"/>
      <c r="AD33" s="522"/>
      <c r="AE33" s="218" t="s">
        <v>717</v>
      </c>
      <c r="AF33" s="219"/>
      <c r="AG33" s="219"/>
      <c r="AH33" s="219"/>
      <c r="AI33" s="218" t="s">
        <v>717</v>
      </c>
      <c r="AJ33" s="219"/>
      <c r="AK33" s="219"/>
      <c r="AL33" s="219"/>
      <c r="AM33" s="218" t="s">
        <v>717</v>
      </c>
      <c r="AN33" s="219"/>
      <c r="AO33" s="219"/>
      <c r="AP33" s="219"/>
      <c r="AQ33" s="336" t="s">
        <v>717</v>
      </c>
      <c r="AR33" s="208"/>
      <c r="AS33" s="208"/>
      <c r="AT33" s="337"/>
      <c r="AU33" s="219" t="s">
        <v>717</v>
      </c>
      <c r="AV33" s="219"/>
      <c r="AW33" s="219"/>
      <c r="AX33" s="221"/>
    </row>
    <row r="34" spans="1:51" ht="23.25" customHeight="1" x14ac:dyDescent="0.15">
      <c r="A34" s="397"/>
      <c r="B34" s="395"/>
      <c r="C34" s="395"/>
      <c r="D34" s="395"/>
      <c r="E34" s="395"/>
      <c r="F34" s="396"/>
      <c r="G34" s="570"/>
      <c r="H34" s="571"/>
      <c r="I34" s="571"/>
      <c r="J34" s="571"/>
      <c r="K34" s="571"/>
      <c r="L34" s="571"/>
      <c r="M34" s="571"/>
      <c r="N34" s="571"/>
      <c r="O34" s="572"/>
      <c r="P34" s="114"/>
      <c r="Q34" s="114"/>
      <c r="R34" s="114"/>
      <c r="S34" s="114"/>
      <c r="T34" s="114"/>
      <c r="U34" s="114"/>
      <c r="V34" s="114"/>
      <c r="W34" s="114"/>
      <c r="X34" s="115"/>
      <c r="Y34" s="446" t="s">
        <v>13</v>
      </c>
      <c r="Z34" s="441"/>
      <c r="AA34" s="442"/>
      <c r="AB34" s="556" t="s">
        <v>180</v>
      </c>
      <c r="AC34" s="556"/>
      <c r="AD34" s="556"/>
      <c r="AE34" s="218" t="s">
        <v>717</v>
      </c>
      <c r="AF34" s="219"/>
      <c r="AG34" s="219"/>
      <c r="AH34" s="219"/>
      <c r="AI34" s="218" t="s">
        <v>717</v>
      </c>
      <c r="AJ34" s="219"/>
      <c r="AK34" s="219"/>
      <c r="AL34" s="219"/>
      <c r="AM34" s="218" t="s">
        <v>717</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4"/>
      <c r="H39" s="565"/>
      <c r="I39" s="565"/>
      <c r="J39" s="565"/>
      <c r="K39" s="565"/>
      <c r="L39" s="565"/>
      <c r="M39" s="565"/>
      <c r="N39" s="565"/>
      <c r="O39" s="566"/>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7"/>
      <c r="H40" s="568"/>
      <c r="I40" s="568"/>
      <c r="J40" s="568"/>
      <c r="K40" s="568"/>
      <c r="L40" s="568"/>
      <c r="M40" s="568"/>
      <c r="N40" s="568"/>
      <c r="O40" s="569"/>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70"/>
      <c r="H41" s="571"/>
      <c r="I41" s="571"/>
      <c r="J41" s="571"/>
      <c r="K41" s="571"/>
      <c r="L41" s="571"/>
      <c r="M41" s="571"/>
      <c r="N41" s="571"/>
      <c r="O41" s="572"/>
      <c r="P41" s="114"/>
      <c r="Q41" s="114"/>
      <c r="R41" s="114"/>
      <c r="S41" s="114"/>
      <c r="T41" s="114"/>
      <c r="U41" s="114"/>
      <c r="V41" s="114"/>
      <c r="W41" s="114"/>
      <c r="X41" s="115"/>
      <c r="Y41" s="446" t="s">
        <v>13</v>
      </c>
      <c r="Z41" s="441"/>
      <c r="AA41" s="442"/>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4"/>
      <c r="H46" s="565"/>
      <c r="I46" s="565"/>
      <c r="J46" s="565"/>
      <c r="K46" s="565"/>
      <c r="L46" s="565"/>
      <c r="M46" s="565"/>
      <c r="N46" s="565"/>
      <c r="O46" s="566"/>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7"/>
      <c r="H47" s="568"/>
      <c r="I47" s="568"/>
      <c r="J47" s="568"/>
      <c r="K47" s="568"/>
      <c r="L47" s="568"/>
      <c r="M47" s="568"/>
      <c r="N47" s="568"/>
      <c r="O47" s="569"/>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70"/>
      <c r="H48" s="571"/>
      <c r="I48" s="571"/>
      <c r="J48" s="571"/>
      <c r="K48" s="571"/>
      <c r="L48" s="571"/>
      <c r="M48" s="571"/>
      <c r="N48" s="571"/>
      <c r="O48" s="572"/>
      <c r="P48" s="114"/>
      <c r="Q48" s="114"/>
      <c r="R48" s="114"/>
      <c r="S48" s="114"/>
      <c r="T48" s="114"/>
      <c r="U48" s="114"/>
      <c r="V48" s="114"/>
      <c r="W48" s="114"/>
      <c r="X48" s="115"/>
      <c r="Y48" s="446" t="s">
        <v>13</v>
      </c>
      <c r="Z48" s="441"/>
      <c r="AA48" s="442"/>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4"/>
      <c r="H53" s="565"/>
      <c r="I53" s="565"/>
      <c r="J53" s="565"/>
      <c r="K53" s="565"/>
      <c r="L53" s="565"/>
      <c r="M53" s="565"/>
      <c r="N53" s="565"/>
      <c r="O53" s="566"/>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7"/>
      <c r="H54" s="568"/>
      <c r="I54" s="568"/>
      <c r="J54" s="568"/>
      <c r="K54" s="568"/>
      <c r="L54" s="568"/>
      <c r="M54" s="568"/>
      <c r="N54" s="568"/>
      <c r="O54" s="569"/>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70"/>
      <c r="H55" s="571"/>
      <c r="I55" s="571"/>
      <c r="J55" s="571"/>
      <c r="K55" s="571"/>
      <c r="L55" s="571"/>
      <c r="M55" s="571"/>
      <c r="N55" s="571"/>
      <c r="O55" s="572"/>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4"/>
      <c r="H60" s="565"/>
      <c r="I60" s="565"/>
      <c r="J60" s="565"/>
      <c r="K60" s="565"/>
      <c r="L60" s="565"/>
      <c r="M60" s="565"/>
      <c r="N60" s="565"/>
      <c r="O60" s="566"/>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7"/>
      <c r="H61" s="568"/>
      <c r="I61" s="568"/>
      <c r="J61" s="568"/>
      <c r="K61" s="568"/>
      <c r="L61" s="568"/>
      <c r="M61" s="568"/>
      <c r="N61" s="568"/>
      <c r="O61" s="569"/>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70"/>
      <c r="H62" s="571"/>
      <c r="I62" s="571"/>
      <c r="J62" s="571"/>
      <c r="K62" s="571"/>
      <c r="L62" s="571"/>
      <c r="M62" s="571"/>
      <c r="N62" s="571"/>
      <c r="O62" s="572"/>
      <c r="P62" s="114"/>
      <c r="Q62" s="114"/>
      <c r="R62" s="114"/>
      <c r="S62" s="114"/>
      <c r="T62" s="114"/>
      <c r="U62" s="114"/>
      <c r="V62" s="114"/>
      <c r="W62" s="114"/>
      <c r="X62" s="115"/>
      <c r="Y62" s="446" t="s">
        <v>13</v>
      </c>
      <c r="Z62" s="441"/>
      <c r="AA62" s="442"/>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t="s">
        <v>342</v>
      </c>
      <c r="AS79" s="273"/>
      <c r="AT79" s="274"/>
      <c r="AU79" s="274"/>
      <c r="AV79" s="274"/>
      <c r="AW79" s="274"/>
      <c r="AX79" s="964"/>
      <c r="AY79">
        <f>COUNTIF($AR$79,"☑")</f>
        <v>0</v>
      </c>
    </row>
    <row r="80" spans="1:51" ht="18.75"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61.5" customHeight="1" x14ac:dyDescent="0.15">
      <c r="A82" s="861"/>
      <c r="B82" s="526"/>
      <c r="C82" s="424"/>
      <c r="D82" s="424"/>
      <c r="E82" s="424"/>
      <c r="F82" s="425"/>
      <c r="G82" s="675" t="s">
        <v>724</v>
      </c>
      <c r="H82" s="675"/>
      <c r="I82" s="675"/>
      <c r="J82" s="675"/>
      <c r="K82" s="675"/>
      <c r="L82" s="675"/>
      <c r="M82" s="675"/>
      <c r="N82" s="675"/>
      <c r="O82" s="675"/>
      <c r="P82" s="675"/>
      <c r="Q82" s="675"/>
      <c r="R82" s="675"/>
      <c r="S82" s="675"/>
      <c r="T82" s="675"/>
      <c r="U82" s="675"/>
      <c r="V82" s="675"/>
      <c r="W82" s="675"/>
      <c r="X82" s="675"/>
      <c r="Y82" s="675"/>
      <c r="Z82" s="675"/>
      <c r="AA82" s="676"/>
      <c r="AB82" s="880" t="s">
        <v>786</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1</v>
      </c>
    </row>
    <row r="83" spans="1:60" ht="61.5"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1</v>
      </c>
    </row>
    <row r="84" spans="1:60" ht="61.5"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1</v>
      </c>
    </row>
    <row r="85" spans="1:60" ht="18.75"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7" t="s">
        <v>11</v>
      </c>
      <c r="AC85" s="558"/>
      <c r="AD85" s="559"/>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v>3</v>
      </c>
      <c r="AR86" s="200"/>
      <c r="AS86" s="136" t="s">
        <v>233</v>
      </c>
      <c r="AT86" s="137"/>
      <c r="AU86" s="200"/>
      <c r="AV86" s="200"/>
      <c r="AW86" s="392" t="s">
        <v>179</v>
      </c>
      <c r="AX86" s="393"/>
      <c r="AY86">
        <f t="shared" si="10"/>
        <v>1</v>
      </c>
      <c r="AZ86" s="10"/>
      <c r="BA86" s="10"/>
      <c r="BB86" s="10"/>
      <c r="BC86" s="10"/>
      <c r="BD86" s="10"/>
      <c r="BE86" s="10"/>
      <c r="BF86" s="10"/>
      <c r="BG86" s="10"/>
      <c r="BH86" s="10"/>
    </row>
    <row r="87" spans="1:60" ht="30" customHeight="1" x14ac:dyDescent="0.15">
      <c r="A87" s="861"/>
      <c r="B87" s="424"/>
      <c r="C87" s="424"/>
      <c r="D87" s="424"/>
      <c r="E87" s="424"/>
      <c r="F87" s="425"/>
      <c r="G87" s="107" t="s">
        <v>725</v>
      </c>
      <c r="H87" s="108"/>
      <c r="I87" s="108"/>
      <c r="J87" s="108"/>
      <c r="K87" s="108"/>
      <c r="L87" s="108"/>
      <c r="M87" s="108"/>
      <c r="N87" s="108"/>
      <c r="O87" s="109"/>
      <c r="P87" s="108" t="s">
        <v>726</v>
      </c>
      <c r="Q87" s="513"/>
      <c r="R87" s="513"/>
      <c r="S87" s="513"/>
      <c r="T87" s="513"/>
      <c r="U87" s="513"/>
      <c r="V87" s="513"/>
      <c r="W87" s="513"/>
      <c r="X87" s="514"/>
      <c r="Y87" s="561" t="s">
        <v>62</v>
      </c>
      <c r="Z87" s="562"/>
      <c r="AA87" s="563"/>
      <c r="AB87" s="460" t="s">
        <v>371</v>
      </c>
      <c r="AC87" s="460"/>
      <c r="AD87" s="460"/>
      <c r="AE87" s="218">
        <v>90.4</v>
      </c>
      <c r="AF87" s="219"/>
      <c r="AG87" s="219"/>
      <c r="AH87" s="219"/>
      <c r="AI87" s="218">
        <v>90.7</v>
      </c>
      <c r="AJ87" s="219"/>
      <c r="AK87" s="219"/>
      <c r="AL87" s="219"/>
      <c r="AM87" s="218" t="s">
        <v>755</v>
      </c>
      <c r="AN87" s="219"/>
      <c r="AO87" s="219"/>
      <c r="AP87" s="219"/>
      <c r="AQ87" s="336" t="s">
        <v>717</v>
      </c>
      <c r="AR87" s="208"/>
      <c r="AS87" s="208"/>
      <c r="AT87" s="337"/>
      <c r="AU87" s="219" t="s">
        <v>717</v>
      </c>
      <c r="AV87" s="219"/>
      <c r="AW87" s="219"/>
      <c r="AX87" s="221"/>
      <c r="AY87">
        <f t="shared" si="10"/>
        <v>1</v>
      </c>
    </row>
    <row r="88" spans="1:60" ht="30"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371</v>
      </c>
      <c r="AC88" s="522"/>
      <c r="AD88" s="522"/>
      <c r="AE88" s="218">
        <v>80</v>
      </c>
      <c r="AF88" s="219"/>
      <c r="AG88" s="219"/>
      <c r="AH88" s="219"/>
      <c r="AI88" s="218">
        <v>80</v>
      </c>
      <c r="AJ88" s="219"/>
      <c r="AK88" s="219"/>
      <c r="AL88" s="219"/>
      <c r="AM88" s="218">
        <v>80</v>
      </c>
      <c r="AN88" s="219"/>
      <c r="AO88" s="219"/>
      <c r="AP88" s="219"/>
      <c r="AQ88" s="336">
        <v>80</v>
      </c>
      <c r="AR88" s="208"/>
      <c r="AS88" s="208"/>
      <c r="AT88" s="337"/>
      <c r="AU88" s="219" t="s">
        <v>717</v>
      </c>
      <c r="AV88" s="219"/>
      <c r="AW88" s="219"/>
      <c r="AX88" s="221"/>
      <c r="AY88">
        <f t="shared" si="10"/>
        <v>1</v>
      </c>
      <c r="AZ88" s="10"/>
      <c r="BA88" s="10"/>
      <c r="BB88" s="10"/>
      <c r="BC88" s="10"/>
    </row>
    <row r="89" spans="1:60" ht="49.5"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60"/>
      <c r="Y89" s="457" t="s">
        <v>13</v>
      </c>
      <c r="Z89" s="458"/>
      <c r="AA89" s="459"/>
      <c r="AB89" s="593" t="s">
        <v>14</v>
      </c>
      <c r="AC89" s="593"/>
      <c r="AD89" s="593"/>
      <c r="AE89" s="225">
        <v>113</v>
      </c>
      <c r="AF89" s="226"/>
      <c r="AG89" s="226"/>
      <c r="AH89" s="226"/>
      <c r="AI89" s="225">
        <v>113</v>
      </c>
      <c r="AJ89" s="226"/>
      <c r="AK89" s="226"/>
      <c r="AL89" s="226"/>
      <c r="AM89" s="225" t="s">
        <v>755</v>
      </c>
      <c r="AN89" s="226"/>
      <c r="AO89" s="226"/>
      <c r="AP89" s="226"/>
      <c r="AQ89" s="336" t="s">
        <v>755</v>
      </c>
      <c r="AR89" s="208"/>
      <c r="AS89" s="208"/>
      <c r="AT89" s="337"/>
      <c r="AU89" s="219" t="s">
        <v>717</v>
      </c>
      <c r="AV89" s="219"/>
      <c r="AW89" s="219"/>
      <c r="AX89" s="221"/>
      <c r="AY89">
        <f t="shared" si="10"/>
        <v>1</v>
      </c>
      <c r="AZ89" s="10"/>
      <c r="BA89" s="10"/>
      <c r="BB89" s="10"/>
      <c r="BC89" s="10"/>
      <c r="BD89" s="10"/>
      <c r="BE89" s="10"/>
      <c r="BF89" s="10"/>
      <c r="BG89" s="10"/>
      <c r="BH89" s="10"/>
    </row>
    <row r="90" spans="1:60" ht="18.75"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7" t="s">
        <v>11</v>
      </c>
      <c r="AC90" s="558"/>
      <c r="AD90" s="559"/>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1</v>
      </c>
    </row>
    <row r="91" spans="1:60" ht="18.75"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v>3</v>
      </c>
      <c r="AR91" s="200"/>
      <c r="AS91" s="136" t="s">
        <v>233</v>
      </c>
      <c r="AT91" s="137"/>
      <c r="AU91" s="200"/>
      <c r="AV91" s="200"/>
      <c r="AW91" s="392" t="s">
        <v>179</v>
      </c>
      <c r="AX91" s="393"/>
      <c r="AY91">
        <f>$AY$90</f>
        <v>1</v>
      </c>
      <c r="AZ91" s="10"/>
      <c r="BA91" s="10"/>
      <c r="BB91" s="10"/>
      <c r="BC91" s="10"/>
    </row>
    <row r="92" spans="1:60" ht="30" customHeight="1" x14ac:dyDescent="0.15">
      <c r="A92" s="861"/>
      <c r="B92" s="424"/>
      <c r="C92" s="424"/>
      <c r="D92" s="424"/>
      <c r="E92" s="424"/>
      <c r="F92" s="425"/>
      <c r="G92" s="107" t="s">
        <v>727</v>
      </c>
      <c r="H92" s="108"/>
      <c r="I92" s="108"/>
      <c r="J92" s="108"/>
      <c r="K92" s="108"/>
      <c r="L92" s="108"/>
      <c r="M92" s="108"/>
      <c r="N92" s="108"/>
      <c r="O92" s="109"/>
      <c r="P92" s="108" t="s">
        <v>728</v>
      </c>
      <c r="Q92" s="513"/>
      <c r="R92" s="513"/>
      <c r="S92" s="513"/>
      <c r="T92" s="513"/>
      <c r="U92" s="513"/>
      <c r="V92" s="513"/>
      <c r="W92" s="513"/>
      <c r="X92" s="514"/>
      <c r="Y92" s="561" t="s">
        <v>62</v>
      </c>
      <c r="Z92" s="562"/>
      <c r="AA92" s="563"/>
      <c r="AB92" s="460" t="s">
        <v>371</v>
      </c>
      <c r="AC92" s="460"/>
      <c r="AD92" s="460"/>
      <c r="AE92" s="218">
        <v>86.7</v>
      </c>
      <c r="AF92" s="219"/>
      <c r="AG92" s="219"/>
      <c r="AH92" s="219"/>
      <c r="AI92" s="218">
        <v>88.9</v>
      </c>
      <c r="AJ92" s="219"/>
      <c r="AK92" s="219"/>
      <c r="AL92" s="219"/>
      <c r="AM92" s="218" t="s">
        <v>755</v>
      </c>
      <c r="AN92" s="219"/>
      <c r="AO92" s="219"/>
      <c r="AP92" s="219"/>
      <c r="AQ92" s="336" t="s">
        <v>717</v>
      </c>
      <c r="AR92" s="208"/>
      <c r="AS92" s="208"/>
      <c r="AT92" s="337"/>
      <c r="AU92" s="219" t="s">
        <v>717</v>
      </c>
      <c r="AV92" s="219"/>
      <c r="AW92" s="219"/>
      <c r="AX92" s="221"/>
      <c r="AY92">
        <f t="shared" ref="AY92:AY94" si="11">$AY$90</f>
        <v>1</v>
      </c>
      <c r="AZ92" s="10"/>
      <c r="BA92" s="10"/>
      <c r="BB92" s="10"/>
      <c r="BC92" s="10"/>
      <c r="BD92" s="10"/>
      <c r="BE92" s="10"/>
      <c r="BF92" s="10"/>
      <c r="BG92" s="10"/>
      <c r="BH92" s="10"/>
    </row>
    <row r="93" spans="1:60" ht="30"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t="s">
        <v>371</v>
      </c>
      <c r="AC93" s="522"/>
      <c r="AD93" s="522"/>
      <c r="AE93" s="218">
        <v>80</v>
      </c>
      <c r="AF93" s="219"/>
      <c r="AG93" s="219"/>
      <c r="AH93" s="219"/>
      <c r="AI93" s="218">
        <v>80</v>
      </c>
      <c r="AJ93" s="219"/>
      <c r="AK93" s="219"/>
      <c r="AL93" s="219"/>
      <c r="AM93" s="218">
        <v>80</v>
      </c>
      <c r="AN93" s="219"/>
      <c r="AO93" s="219"/>
      <c r="AP93" s="219"/>
      <c r="AQ93" s="336">
        <v>80</v>
      </c>
      <c r="AR93" s="208"/>
      <c r="AS93" s="208"/>
      <c r="AT93" s="337"/>
      <c r="AU93" s="219" t="s">
        <v>717</v>
      </c>
      <c r="AV93" s="219"/>
      <c r="AW93" s="219"/>
      <c r="AX93" s="221"/>
      <c r="AY93">
        <f t="shared" si="11"/>
        <v>1</v>
      </c>
    </row>
    <row r="94" spans="1:60" ht="45"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60"/>
      <c r="Y94" s="457" t="s">
        <v>13</v>
      </c>
      <c r="Z94" s="458"/>
      <c r="AA94" s="459"/>
      <c r="AB94" s="593" t="s">
        <v>14</v>
      </c>
      <c r="AC94" s="593"/>
      <c r="AD94" s="593"/>
      <c r="AE94" s="225">
        <v>108</v>
      </c>
      <c r="AF94" s="226"/>
      <c r="AG94" s="226"/>
      <c r="AH94" s="226"/>
      <c r="AI94" s="225">
        <v>111</v>
      </c>
      <c r="AJ94" s="226"/>
      <c r="AK94" s="226"/>
      <c r="AL94" s="226"/>
      <c r="AM94" s="225" t="s">
        <v>755</v>
      </c>
      <c r="AN94" s="226"/>
      <c r="AO94" s="226"/>
      <c r="AP94" s="226"/>
      <c r="AQ94" s="336" t="s">
        <v>717</v>
      </c>
      <c r="AR94" s="208"/>
      <c r="AS94" s="208"/>
      <c r="AT94" s="337"/>
      <c r="AU94" s="219" t="s">
        <v>717</v>
      </c>
      <c r="AV94" s="219"/>
      <c r="AW94" s="219"/>
      <c r="AX94" s="221"/>
      <c r="AY94">
        <f t="shared" si="11"/>
        <v>1</v>
      </c>
      <c r="AZ94" s="10"/>
      <c r="BA94" s="10"/>
      <c r="BB94" s="10"/>
      <c r="BC94" s="10"/>
    </row>
    <row r="95" spans="1:60" ht="18.75"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7" t="s">
        <v>11</v>
      </c>
      <c r="AC95" s="558"/>
      <c r="AD95" s="559"/>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1</v>
      </c>
      <c r="AZ95" s="10"/>
      <c r="BA95" s="10"/>
      <c r="BB95" s="10"/>
      <c r="BC95" s="10"/>
      <c r="BD95" s="10"/>
      <c r="BE95" s="10"/>
      <c r="BF95" s="10"/>
      <c r="BG95" s="10"/>
      <c r="BH95" s="10"/>
    </row>
    <row r="96" spans="1:60" ht="18.75"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v>3</v>
      </c>
      <c r="AR96" s="200"/>
      <c r="AS96" s="136" t="s">
        <v>233</v>
      </c>
      <c r="AT96" s="137"/>
      <c r="AU96" s="200"/>
      <c r="AV96" s="200"/>
      <c r="AW96" s="392" t="s">
        <v>179</v>
      </c>
      <c r="AX96" s="393"/>
      <c r="AY96">
        <f>$AY$95</f>
        <v>1</v>
      </c>
    </row>
    <row r="97" spans="1:60" ht="30" customHeight="1" x14ac:dyDescent="0.15">
      <c r="A97" s="861"/>
      <c r="B97" s="424"/>
      <c r="C97" s="424"/>
      <c r="D97" s="424"/>
      <c r="E97" s="424"/>
      <c r="F97" s="425"/>
      <c r="G97" s="107" t="s">
        <v>729</v>
      </c>
      <c r="H97" s="108"/>
      <c r="I97" s="108"/>
      <c r="J97" s="108"/>
      <c r="K97" s="108"/>
      <c r="L97" s="108"/>
      <c r="M97" s="108"/>
      <c r="N97" s="108"/>
      <c r="O97" s="109"/>
      <c r="P97" s="108" t="s">
        <v>730</v>
      </c>
      <c r="Q97" s="513"/>
      <c r="R97" s="513"/>
      <c r="S97" s="513"/>
      <c r="T97" s="513"/>
      <c r="U97" s="513"/>
      <c r="V97" s="513"/>
      <c r="W97" s="513"/>
      <c r="X97" s="514"/>
      <c r="Y97" s="561" t="s">
        <v>62</v>
      </c>
      <c r="Z97" s="562"/>
      <c r="AA97" s="563"/>
      <c r="AB97" s="467" t="s">
        <v>371</v>
      </c>
      <c r="AC97" s="468"/>
      <c r="AD97" s="469"/>
      <c r="AE97" s="218">
        <v>89</v>
      </c>
      <c r="AF97" s="219"/>
      <c r="AG97" s="219"/>
      <c r="AH97" s="220"/>
      <c r="AI97" s="218">
        <v>93.3</v>
      </c>
      <c r="AJ97" s="219"/>
      <c r="AK97" s="219"/>
      <c r="AL97" s="220"/>
      <c r="AM97" s="218" t="s">
        <v>755</v>
      </c>
      <c r="AN97" s="219"/>
      <c r="AO97" s="219"/>
      <c r="AP97" s="219"/>
      <c r="AQ97" s="336" t="s">
        <v>717</v>
      </c>
      <c r="AR97" s="208"/>
      <c r="AS97" s="208"/>
      <c r="AT97" s="337"/>
      <c r="AU97" s="219" t="s">
        <v>717</v>
      </c>
      <c r="AV97" s="219"/>
      <c r="AW97" s="219"/>
      <c r="AX97" s="221"/>
      <c r="AY97">
        <f t="shared" ref="AY97:AY99" si="12">$AY$95</f>
        <v>1</v>
      </c>
      <c r="AZ97" s="10"/>
      <c r="BA97" s="10"/>
      <c r="BB97" s="10"/>
      <c r="BC97" s="10"/>
    </row>
    <row r="98" spans="1:60" ht="30"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t="s">
        <v>371</v>
      </c>
      <c r="AC98" s="462"/>
      <c r="AD98" s="463"/>
      <c r="AE98" s="218">
        <v>80</v>
      </c>
      <c r="AF98" s="219"/>
      <c r="AG98" s="219"/>
      <c r="AH98" s="220"/>
      <c r="AI98" s="218">
        <v>80</v>
      </c>
      <c r="AJ98" s="219"/>
      <c r="AK98" s="219"/>
      <c r="AL98" s="220"/>
      <c r="AM98" s="218">
        <v>80</v>
      </c>
      <c r="AN98" s="219"/>
      <c r="AO98" s="219"/>
      <c r="AP98" s="219"/>
      <c r="AQ98" s="336">
        <v>80</v>
      </c>
      <c r="AR98" s="208"/>
      <c r="AS98" s="208"/>
      <c r="AT98" s="337"/>
      <c r="AU98" s="219" t="s">
        <v>717</v>
      </c>
      <c r="AV98" s="219"/>
      <c r="AW98" s="219"/>
      <c r="AX98" s="221"/>
      <c r="AY98">
        <f t="shared" si="12"/>
        <v>1</v>
      </c>
      <c r="AZ98" s="10"/>
      <c r="BA98" s="10"/>
      <c r="BB98" s="10"/>
      <c r="BC98" s="10"/>
      <c r="BD98" s="10"/>
      <c r="BE98" s="10"/>
      <c r="BF98" s="10"/>
      <c r="BG98" s="10"/>
      <c r="BH98" s="10"/>
    </row>
    <row r="99" spans="1:60" ht="30" customHeight="1" thickBot="1" x14ac:dyDescent="0.2">
      <c r="A99" s="862"/>
      <c r="B99" s="426"/>
      <c r="C99" s="426"/>
      <c r="D99" s="426"/>
      <c r="E99" s="426"/>
      <c r="F99" s="427"/>
      <c r="G99" s="580"/>
      <c r="H99" s="216"/>
      <c r="I99" s="216"/>
      <c r="J99" s="216"/>
      <c r="K99" s="216"/>
      <c r="L99" s="216"/>
      <c r="M99" s="216"/>
      <c r="N99" s="216"/>
      <c r="O99" s="581"/>
      <c r="P99" s="517"/>
      <c r="Q99" s="517"/>
      <c r="R99" s="517"/>
      <c r="S99" s="517"/>
      <c r="T99" s="517"/>
      <c r="U99" s="517"/>
      <c r="V99" s="517"/>
      <c r="W99" s="517"/>
      <c r="X99" s="518"/>
      <c r="Y99" s="891" t="s">
        <v>13</v>
      </c>
      <c r="Z99" s="892"/>
      <c r="AA99" s="893"/>
      <c r="AB99" s="888" t="s">
        <v>14</v>
      </c>
      <c r="AC99" s="889"/>
      <c r="AD99" s="890"/>
      <c r="AE99" s="519">
        <v>111</v>
      </c>
      <c r="AF99" s="520"/>
      <c r="AG99" s="520"/>
      <c r="AH99" s="521"/>
      <c r="AI99" s="519">
        <v>117</v>
      </c>
      <c r="AJ99" s="520"/>
      <c r="AK99" s="520"/>
      <c r="AL99" s="521"/>
      <c r="AM99" s="519" t="s">
        <v>755</v>
      </c>
      <c r="AN99" s="520"/>
      <c r="AO99" s="520"/>
      <c r="AP99" s="520"/>
      <c r="AQ99" s="534" t="s">
        <v>717</v>
      </c>
      <c r="AR99" s="535"/>
      <c r="AS99" s="535"/>
      <c r="AT99" s="536"/>
      <c r="AU99" s="520" t="s">
        <v>717</v>
      </c>
      <c r="AV99" s="520"/>
      <c r="AW99" s="520"/>
      <c r="AX99" s="537"/>
      <c r="AY99">
        <f t="shared" si="12"/>
        <v>1</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731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732</v>
      </c>
      <c r="AC101" s="460"/>
      <c r="AD101" s="460"/>
      <c r="AE101" s="282">
        <v>9</v>
      </c>
      <c r="AF101" s="282"/>
      <c r="AG101" s="282"/>
      <c r="AH101" s="282"/>
      <c r="AI101" s="282">
        <v>8</v>
      </c>
      <c r="AJ101" s="282"/>
      <c r="AK101" s="282"/>
      <c r="AL101" s="282"/>
      <c r="AM101" s="282">
        <v>8</v>
      </c>
      <c r="AN101" s="282"/>
      <c r="AO101" s="282"/>
      <c r="AP101" s="282"/>
      <c r="AQ101" s="282" t="s">
        <v>755</v>
      </c>
      <c r="AR101" s="282"/>
      <c r="AS101" s="282"/>
      <c r="AT101" s="282"/>
      <c r="AU101" s="218" t="s">
        <v>755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732</v>
      </c>
      <c r="AC102" s="460"/>
      <c r="AD102" s="460"/>
      <c r="AE102" s="282">
        <v>9</v>
      </c>
      <c r="AF102" s="282"/>
      <c r="AG102" s="282"/>
      <c r="AH102" s="282"/>
      <c r="AI102" s="282">
        <v>8</v>
      </c>
      <c r="AJ102" s="282"/>
      <c r="AK102" s="282"/>
      <c r="AL102" s="282"/>
      <c r="AM102" s="282">
        <v>8</v>
      </c>
      <c r="AN102" s="282"/>
      <c r="AO102" s="282"/>
      <c r="AP102" s="282"/>
      <c r="AQ102" s="282">
        <v>9</v>
      </c>
      <c r="AR102" s="282"/>
      <c r="AS102" s="282"/>
      <c r="AT102" s="282"/>
      <c r="AU102" s="225">
        <v>8</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733</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734</v>
      </c>
      <c r="AC104" s="545"/>
      <c r="AD104" s="546"/>
      <c r="AE104" s="282">
        <v>537</v>
      </c>
      <c r="AF104" s="282"/>
      <c r="AG104" s="282"/>
      <c r="AH104" s="282"/>
      <c r="AI104" s="282">
        <v>550</v>
      </c>
      <c r="AJ104" s="282"/>
      <c r="AK104" s="282"/>
      <c r="AL104" s="282"/>
      <c r="AM104" s="282">
        <v>0</v>
      </c>
      <c r="AN104" s="282"/>
      <c r="AO104" s="282"/>
      <c r="AP104" s="282"/>
      <c r="AQ104" s="282">
        <v>500</v>
      </c>
      <c r="AR104" s="282"/>
      <c r="AS104" s="282"/>
      <c r="AT104" s="282"/>
      <c r="AU104" s="282" t="s">
        <v>780</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734</v>
      </c>
      <c r="AC105" s="468"/>
      <c r="AD105" s="469"/>
      <c r="AE105" s="282" t="s">
        <v>717</v>
      </c>
      <c r="AF105" s="282"/>
      <c r="AG105" s="282"/>
      <c r="AH105" s="282"/>
      <c r="AI105" s="282" t="s">
        <v>717</v>
      </c>
      <c r="AJ105" s="282"/>
      <c r="AK105" s="282"/>
      <c r="AL105" s="282"/>
      <c r="AM105" s="282" t="s">
        <v>755</v>
      </c>
      <c r="AN105" s="282"/>
      <c r="AO105" s="282"/>
      <c r="AP105" s="282"/>
      <c r="AQ105" s="282" t="s">
        <v>755</v>
      </c>
      <c r="AR105" s="282"/>
      <c r="AS105" s="282"/>
      <c r="AT105" s="282"/>
      <c r="AU105" s="282" t="s">
        <v>780</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3"/>
      <c r="Z115" s="554"/>
      <c r="AA115" s="555"/>
      <c r="AB115" s="446" t="s">
        <v>11</v>
      </c>
      <c r="AC115" s="441"/>
      <c r="AD115" s="442"/>
      <c r="AE115" s="247" t="s">
        <v>390</v>
      </c>
      <c r="AF115" s="247"/>
      <c r="AG115" s="247"/>
      <c r="AH115" s="247"/>
      <c r="AI115" s="247" t="s">
        <v>412</v>
      </c>
      <c r="AJ115" s="247"/>
      <c r="AK115" s="247"/>
      <c r="AL115" s="247"/>
      <c r="AM115" s="247" t="s">
        <v>509</v>
      </c>
      <c r="AN115" s="247"/>
      <c r="AO115" s="247"/>
      <c r="AP115" s="247"/>
      <c r="AQ115" s="590" t="s">
        <v>542</v>
      </c>
      <c r="AR115" s="591"/>
      <c r="AS115" s="591"/>
      <c r="AT115" s="591"/>
      <c r="AU115" s="591"/>
      <c r="AV115" s="591"/>
      <c r="AW115" s="591"/>
      <c r="AX115" s="592"/>
    </row>
    <row r="116" spans="1:51" ht="23.25" customHeight="1" x14ac:dyDescent="0.15">
      <c r="A116" s="435"/>
      <c r="B116" s="436"/>
      <c r="C116" s="436"/>
      <c r="D116" s="436"/>
      <c r="E116" s="436"/>
      <c r="F116" s="437"/>
      <c r="G116" s="387" t="s">
        <v>735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736</v>
      </c>
      <c r="AC116" s="462"/>
      <c r="AD116" s="463"/>
      <c r="AE116" s="282">
        <v>322850</v>
      </c>
      <c r="AF116" s="282"/>
      <c r="AG116" s="282"/>
      <c r="AH116" s="282"/>
      <c r="AI116" s="282">
        <v>282211</v>
      </c>
      <c r="AJ116" s="282"/>
      <c r="AK116" s="282"/>
      <c r="AL116" s="282"/>
      <c r="AM116" s="282">
        <v>44550</v>
      </c>
      <c r="AN116" s="282"/>
      <c r="AO116" s="282"/>
      <c r="AP116" s="282"/>
      <c r="AQ116" s="218">
        <v>426111</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737</v>
      </c>
      <c r="AC117" s="472"/>
      <c r="AD117" s="473"/>
      <c r="AE117" s="550" t="s">
        <v>738</v>
      </c>
      <c r="AF117" s="551"/>
      <c r="AG117" s="551"/>
      <c r="AH117" s="551"/>
      <c r="AI117" s="550" t="s">
        <v>739</v>
      </c>
      <c r="AJ117" s="551"/>
      <c r="AK117" s="551"/>
      <c r="AL117" s="551"/>
      <c r="AM117" s="550" t="s">
        <v>779</v>
      </c>
      <c r="AN117" s="551"/>
      <c r="AO117" s="551"/>
      <c r="AP117" s="551"/>
      <c r="AQ117" s="550" t="s">
        <v>781</v>
      </c>
      <c r="AR117" s="551"/>
      <c r="AS117" s="551"/>
      <c r="AT117" s="551"/>
      <c r="AU117" s="551"/>
      <c r="AV117" s="551"/>
      <c r="AW117" s="551"/>
      <c r="AX117" s="552"/>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3"/>
      <c r="Z118" s="554"/>
      <c r="AA118" s="555"/>
      <c r="AB118" s="446" t="s">
        <v>11</v>
      </c>
      <c r="AC118" s="441"/>
      <c r="AD118" s="442"/>
      <c r="AE118" s="247" t="s">
        <v>390</v>
      </c>
      <c r="AF118" s="247"/>
      <c r="AG118" s="247"/>
      <c r="AH118" s="247"/>
      <c r="AI118" s="247" t="s">
        <v>412</v>
      </c>
      <c r="AJ118" s="247"/>
      <c r="AK118" s="247"/>
      <c r="AL118" s="247"/>
      <c r="AM118" s="247" t="s">
        <v>509</v>
      </c>
      <c r="AN118" s="247"/>
      <c r="AO118" s="247"/>
      <c r="AP118" s="247"/>
      <c r="AQ118" s="590" t="s">
        <v>542</v>
      </c>
      <c r="AR118" s="591"/>
      <c r="AS118" s="591"/>
      <c r="AT118" s="591"/>
      <c r="AU118" s="591"/>
      <c r="AV118" s="591"/>
      <c r="AW118" s="591"/>
      <c r="AX118" s="592"/>
      <c r="AY118" s="92">
        <f>IF(SUBSTITUTE(SUBSTITUTE($G$119,"／",""),"　","")="",0,1)</f>
        <v>1</v>
      </c>
    </row>
    <row r="119" spans="1:51" ht="23.25" customHeight="1" x14ac:dyDescent="0.15">
      <c r="A119" s="435"/>
      <c r="B119" s="436"/>
      <c r="C119" s="436"/>
      <c r="D119" s="436"/>
      <c r="E119" s="436"/>
      <c r="F119" s="437"/>
      <c r="G119" s="387" t="s">
        <v>740</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736</v>
      </c>
      <c r="AC119" s="462"/>
      <c r="AD119" s="463"/>
      <c r="AE119" s="282">
        <v>5411</v>
      </c>
      <c r="AF119" s="282"/>
      <c r="AG119" s="282"/>
      <c r="AH119" s="282"/>
      <c r="AI119" s="282">
        <v>4105</v>
      </c>
      <c r="AJ119" s="282"/>
      <c r="AK119" s="282"/>
      <c r="AL119" s="282"/>
      <c r="AM119" s="282" t="s">
        <v>790</v>
      </c>
      <c r="AN119" s="282"/>
      <c r="AO119" s="282"/>
      <c r="AP119" s="282"/>
      <c r="AQ119" s="282">
        <v>7670</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741</v>
      </c>
      <c r="AC120" s="472"/>
      <c r="AD120" s="473"/>
      <c r="AE120" s="550" t="s">
        <v>742</v>
      </c>
      <c r="AF120" s="551"/>
      <c r="AG120" s="551"/>
      <c r="AH120" s="551"/>
      <c r="AI120" s="550" t="s">
        <v>743</v>
      </c>
      <c r="AJ120" s="551"/>
      <c r="AK120" s="551"/>
      <c r="AL120" s="551"/>
      <c r="AM120" s="550" t="s">
        <v>406</v>
      </c>
      <c r="AN120" s="551"/>
      <c r="AO120" s="551"/>
      <c r="AP120" s="551"/>
      <c r="AQ120" s="550" t="s">
        <v>782</v>
      </c>
      <c r="AR120" s="551"/>
      <c r="AS120" s="551"/>
      <c r="AT120" s="551"/>
      <c r="AU120" s="551"/>
      <c r="AV120" s="551"/>
      <c r="AW120" s="551"/>
      <c r="AX120" s="552"/>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3"/>
      <c r="Z121" s="554"/>
      <c r="AA121" s="555"/>
      <c r="AB121" s="446" t="s">
        <v>11</v>
      </c>
      <c r="AC121" s="441"/>
      <c r="AD121" s="442"/>
      <c r="AE121" s="247" t="s">
        <v>390</v>
      </c>
      <c r="AF121" s="247"/>
      <c r="AG121" s="247"/>
      <c r="AH121" s="247"/>
      <c r="AI121" s="247" t="s">
        <v>412</v>
      </c>
      <c r="AJ121" s="247"/>
      <c r="AK121" s="247"/>
      <c r="AL121" s="247"/>
      <c r="AM121" s="247" t="s">
        <v>509</v>
      </c>
      <c r="AN121" s="247"/>
      <c r="AO121" s="247"/>
      <c r="AP121" s="247"/>
      <c r="AQ121" s="590" t="s">
        <v>542</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3"/>
      <c r="Z124" s="554"/>
      <c r="AA124" s="555"/>
      <c r="AB124" s="446" t="s">
        <v>11</v>
      </c>
      <c r="AC124" s="441"/>
      <c r="AD124" s="442"/>
      <c r="AE124" s="247" t="s">
        <v>390</v>
      </c>
      <c r="AF124" s="247"/>
      <c r="AG124" s="247"/>
      <c r="AH124" s="247"/>
      <c r="AI124" s="247" t="s">
        <v>412</v>
      </c>
      <c r="AJ124" s="247"/>
      <c r="AK124" s="247"/>
      <c r="AL124" s="247"/>
      <c r="AM124" s="247" t="s">
        <v>509</v>
      </c>
      <c r="AN124" s="247"/>
      <c r="AO124" s="247"/>
      <c r="AP124" s="247"/>
      <c r="AQ124" s="590" t="s">
        <v>542</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390</v>
      </c>
      <c r="AF127" s="247"/>
      <c r="AG127" s="247"/>
      <c r="AH127" s="247"/>
      <c r="AI127" s="247" t="s">
        <v>412</v>
      </c>
      <c r="AJ127" s="247"/>
      <c r="AK127" s="247"/>
      <c r="AL127" s="247"/>
      <c r="AM127" s="247" t="s">
        <v>509</v>
      </c>
      <c r="AN127" s="247"/>
      <c r="AO127" s="247"/>
      <c r="AP127" s="247"/>
      <c r="AQ127" s="590" t="s">
        <v>542</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405</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746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732</v>
      </c>
      <c r="AC134" s="206"/>
      <c r="AD134" s="206"/>
      <c r="AE134" s="207">
        <v>87</v>
      </c>
      <c r="AF134" s="208"/>
      <c r="AG134" s="208"/>
      <c r="AH134" s="208"/>
      <c r="AI134" s="207">
        <v>88</v>
      </c>
      <c r="AJ134" s="208"/>
      <c r="AK134" s="208"/>
      <c r="AL134" s="208"/>
      <c r="AM134" s="207">
        <v>58</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t="s">
        <v>717</v>
      </c>
      <c r="AF135" s="208"/>
      <c r="AG135" s="208"/>
      <c r="AH135" s="208"/>
      <c r="AI135" s="207" t="s">
        <v>717</v>
      </c>
      <c r="AJ135" s="208"/>
      <c r="AK135" s="208"/>
      <c r="AL135" s="208"/>
      <c r="AM135" s="207" t="s">
        <v>755</v>
      </c>
      <c r="AN135" s="208"/>
      <c r="AO135" s="208"/>
      <c r="AP135" s="208"/>
      <c r="AQ135" s="207" t="s">
        <v>717</v>
      </c>
      <c r="AR135" s="208"/>
      <c r="AS135" s="208"/>
      <c r="AT135" s="208"/>
      <c r="AU135" s="207" t="s">
        <v>717</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v>
      </c>
      <c r="AR137" s="200"/>
      <c r="AS137" s="136" t="s">
        <v>233</v>
      </c>
      <c r="AT137" s="137"/>
      <c r="AU137" s="201"/>
      <c r="AV137" s="201"/>
      <c r="AW137" s="136" t="s">
        <v>179</v>
      </c>
      <c r="AX137" s="196"/>
      <c r="AY137">
        <f>$AY$136</f>
        <v>1</v>
      </c>
    </row>
    <row r="138" spans="1:51" ht="39.75" customHeight="1" x14ac:dyDescent="0.15">
      <c r="A138" s="190"/>
      <c r="B138" s="187"/>
      <c r="C138" s="181"/>
      <c r="D138" s="187"/>
      <c r="E138" s="181"/>
      <c r="F138" s="182"/>
      <c r="G138" s="107" t="s">
        <v>747</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732</v>
      </c>
      <c r="AC138" s="206"/>
      <c r="AD138" s="206"/>
      <c r="AE138" s="207">
        <v>23</v>
      </c>
      <c r="AF138" s="208"/>
      <c r="AG138" s="208"/>
      <c r="AH138" s="208"/>
      <c r="AI138" s="207">
        <v>20</v>
      </c>
      <c r="AJ138" s="208"/>
      <c r="AK138" s="208"/>
      <c r="AL138" s="208"/>
      <c r="AM138" s="207">
        <v>7</v>
      </c>
      <c r="AN138" s="208"/>
      <c r="AO138" s="208"/>
      <c r="AP138" s="208"/>
      <c r="AQ138" s="207" t="s">
        <v>717</v>
      </c>
      <c r="AR138" s="208"/>
      <c r="AS138" s="208"/>
      <c r="AT138" s="208"/>
      <c r="AU138" s="207" t="s">
        <v>717</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732</v>
      </c>
      <c r="AC139" s="214"/>
      <c r="AD139" s="214"/>
      <c r="AE139" s="207" t="s">
        <v>717</v>
      </c>
      <c r="AF139" s="208"/>
      <c r="AG139" s="208"/>
      <c r="AH139" s="208"/>
      <c r="AI139" s="207" t="s">
        <v>717</v>
      </c>
      <c r="AJ139" s="208"/>
      <c r="AK139" s="208"/>
      <c r="AL139" s="208"/>
      <c r="AM139" s="207" t="s">
        <v>780</v>
      </c>
      <c r="AN139" s="208"/>
      <c r="AO139" s="208"/>
      <c r="AP139" s="208"/>
      <c r="AQ139" s="207" t="s">
        <v>717</v>
      </c>
      <c r="AR139" s="208"/>
      <c r="AS139" s="208"/>
      <c r="AT139" s="208"/>
      <c r="AU139" s="207" t="s">
        <v>717</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1</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v>2</v>
      </c>
      <c r="AR141" s="200"/>
      <c r="AS141" s="136" t="s">
        <v>233</v>
      </c>
      <c r="AT141" s="137"/>
      <c r="AU141" s="201"/>
      <c r="AV141" s="201"/>
      <c r="AW141" s="136" t="s">
        <v>179</v>
      </c>
      <c r="AX141" s="196"/>
      <c r="AY141">
        <f>$AY$140</f>
        <v>1</v>
      </c>
    </row>
    <row r="142" spans="1:51" ht="39.75" hidden="1" customHeight="1" x14ac:dyDescent="0.15">
      <c r="A142" s="190"/>
      <c r="B142" s="187"/>
      <c r="C142" s="181"/>
      <c r="D142" s="187"/>
      <c r="E142" s="181"/>
      <c r="F142" s="182"/>
      <c r="G142" s="107" t="s">
        <v>342</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371</v>
      </c>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1</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371</v>
      </c>
      <c r="AC143" s="214"/>
      <c r="AD143" s="214"/>
      <c r="AE143" s="207" t="s">
        <v>717</v>
      </c>
      <c r="AF143" s="208"/>
      <c r="AG143" s="208"/>
      <c r="AH143" s="208"/>
      <c r="AI143" s="207" t="s">
        <v>717</v>
      </c>
      <c r="AJ143" s="208"/>
      <c r="AK143" s="208"/>
      <c r="AL143" s="208"/>
      <c r="AM143" s="207"/>
      <c r="AN143" s="208"/>
      <c r="AO143" s="208"/>
      <c r="AP143" s="208"/>
      <c r="AQ143" s="207" t="s">
        <v>717</v>
      </c>
      <c r="AR143" s="208"/>
      <c r="AS143" s="208"/>
      <c r="AT143" s="208"/>
      <c r="AU143" s="207"/>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3" customHeight="1" x14ac:dyDescent="0.15">
      <c r="A188" s="190"/>
      <c r="B188" s="187"/>
      <c r="C188" s="181"/>
      <c r="D188" s="187"/>
      <c r="E188" s="128" t="s">
        <v>756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3"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8"/>
      <c r="E430" s="175" t="s">
        <v>399</v>
      </c>
      <c r="F430" s="894"/>
      <c r="G430" s="895" t="s">
        <v>252</v>
      </c>
      <c r="H430" s="126"/>
      <c r="I430" s="126"/>
      <c r="J430" s="896" t="s">
        <v>717</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780</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780</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717</v>
      </c>
      <c r="AF435" s="208"/>
      <c r="AG435" s="208"/>
      <c r="AH435" s="337"/>
      <c r="AI435" s="336" t="s">
        <v>717</v>
      </c>
      <c r="AJ435" s="208"/>
      <c r="AK435" s="208"/>
      <c r="AL435" s="208"/>
      <c r="AM435" s="336" t="s">
        <v>780</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780</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780</v>
      </c>
      <c r="AN459" s="208"/>
      <c r="AO459" s="208"/>
      <c r="AP459" s="337"/>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717</v>
      </c>
      <c r="AF460" s="208"/>
      <c r="AG460" s="208"/>
      <c r="AH460" s="337"/>
      <c r="AI460" s="336" t="s">
        <v>717</v>
      </c>
      <c r="AJ460" s="208"/>
      <c r="AK460" s="208"/>
      <c r="AL460" s="208"/>
      <c r="AM460" s="336" t="s">
        <v>780</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5" t="s">
        <v>252</v>
      </c>
      <c r="H484" s="126"/>
      <c r="I484" s="12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5" t="s">
        <v>252</v>
      </c>
      <c r="H538" s="126"/>
      <c r="I538" s="12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5" t="s">
        <v>252</v>
      </c>
      <c r="H592" s="126"/>
      <c r="I592" s="12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5" t="s">
        <v>252</v>
      </c>
      <c r="H646" s="126"/>
      <c r="I646" s="12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75.7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754</v>
      </c>
      <c r="AE702" s="342"/>
      <c r="AF702" s="342"/>
      <c r="AG702" s="379" t="s">
        <v>757</v>
      </c>
      <c r="AH702" s="380"/>
      <c r="AI702" s="380"/>
      <c r="AJ702" s="380"/>
      <c r="AK702" s="380"/>
      <c r="AL702" s="380"/>
      <c r="AM702" s="380"/>
      <c r="AN702" s="380"/>
      <c r="AO702" s="380"/>
      <c r="AP702" s="380"/>
      <c r="AQ702" s="380"/>
      <c r="AR702" s="380"/>
      <c r="AS702" s="380"/>
      <c r="AT702" s="380"/>
      <c r="AU702" s="380"/>
      <c r="AV702" s="380"/>
      <c r="AW702" s="380"/>
      <c r="AX702" s="381"/>
    </row>
    <row r="703" spans="1:51" ht="34.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754</v>
      </c>
      <c r="AE703" s="323"/>
      <c r="AF703" s="323"/>
      <c r="AG703" s="104" t="s">
        <v>758</v>
      </c>
      <c r="AH703" s="105"/>
      <c r="AI703" s="105"/>
      <c r="AJ703" s="105"/>
      <c r="AK703" s="105"/>
      <c r="AL703" s="105"/>
      <c r="AM703" s="105"/>
      <c r="AN703" s="105"/>
      <c r="AO703" s="105"/>
      <c r="AP703" s="105"/>
      <c r="AQ703" s="105"/>
      <c r="AR703" s="105"/>
      <c r="AS703" s="105"/>
      <c r="AT703" s="105"/>
      <c r="AU703" s="105"/>
      <c r="AV703" s="105"/>
      <c r="AW703" s="105"/>
      <c r="AX703" s="106"/>
    </row>
    <row r="704" spans="1:51" ht="66"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754</v>
      </c>
      <c r="AE704" s="782"/>
      <c r="AF704" s="782"/>
      <c r="AG704" s="168" t="s">
        <v>784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760</v>
      </c>
      <c r="AE705" s="714"/>
      <c r="AF705" s="714"/>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759</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759</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760</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39.7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754</v>
      </c>
      <c r="AE709" s="323"/>
      <c r="AF709" s="323"/>
      <c r="AG709" s="104" t="s">
        <v>762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760</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43.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754</v>
      </c>
      <c r="AE711" s="323"/>
      <c r="AF711" s="323"/>
      <c r="AG711" s="104" t="s">
        <v>763</v>
      </c>
      <c r="AH711" s="105"/>
      <c r="AI711" s="105"/>
      <c r="AJ711" s="105"/>
      <c r="AK711" s="105"/>
      <c r="AL711" s="105"/>
      <c r="AM711" s="105"/>
      <c r="AN711" s="105"/>
      <c r="AO711" s="105"/>
      <c r="AP711" s="105"/>
      <c r="AQ711" s="105"/>
      <c r="AR711" s="105"/>
      <c r="AS711" s="105"/>
      <c r="AT711" s="105"/>
      <c r="AU711" s="105"/>
      <c r="AV711" s="105"/>
      <c r="AW711" s="105"/>
      <c r="AX711" s="106"/>
    </row>
    <row r="712" spans="1:50" ht="85.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754</v>
      </c>
      <c r="AE712" s="782"/>
      <c r="AF712" s="782"/>
      <c r="AG712" s="806" t="s">
        <v>767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760</v>
      </c>
      <c r="AE713" s="323"/>
      <c r="AF713" s="662"/>
      <c r="AG713" s="104"/>
      <c r="AH713" s="105"/>
      <c r="AI713" s="105"/>
      <c r="AJ713" s="105"/>
      <c r="AK713" s="105"/>
      <c r="AL713" s="105"/>
      <c r="AM713" s="105"/>
      <c r="AN713" s="105"/>
      <c r="AO713" s="105"/>
      <c r="AP713" s="105"/>
      <c r="AQ713" s="105"/>
      <c r="AR713" s="105"/>
      <c r="AS713" s="105"/>
      <c r="AT713" s="105"/>
      <c r="AU713" s="105"/>
      <c r="AV713" s="105"/>
      <c r="AW713" s="105"/>
      <c r="AX713" s="106"/>
    </row>
    <row r="714" spans="1:50" ht="67.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754</v>
      </c>
      <c r="AE714" s="804"/>
      <c r="AF714" s="805"/>
      <c r="AG714" s="735" t="s">
        <v>791</v>
      </c>
      <c r="AH714" s="736"/>
      <c r="AI714" s="736"/>
      <c r="AJ714" s="736"/>
      <c r="AK714" s="736"/>
      <c r="AL714" s="736"/>
      <c r="AM714" s="736"/>
      <c r="AN714" s="736"/>
      <c r="AO714" s="736"/>
      <c r="AP714" s="736"/>
      <c r="AQ714" s="736"/>
      <c r="AR714" s="736"/>
      <c r="AS714" s="736"/>
      <c r="AT714" s="736"/>
      <c r="AU714" s="736"/>
      <c r="AV714" s="736"/>
      <c r="AW714" s="736"/>
      <c r="AX714" s="737"/>
    </row>
    <row r="715" spans="1:50" ht="47.25"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754</v>
      </c>
      <c r="AE715" s="604"/>
      <c r="AF715" s="655"/>
      <c r="AG715" s="741" t="s">
        <v>764</v>
      </c>
      <c r="AH715" s="742"/>
      <c r="AI715" s="742"/>
      <c r="AJ715" s="742"/>
      <c r="AK715" s="742"/>
      <c r="AL715" s="742"/>
      <c r="AM715" s="742"/>
      <c r="AN715" s="742"/>
      <c r="AO715" s="742"/>
      <c r="AP715" s="742"/>
      <c r="AQ715" s="742"/>
      <c r="AR715" s="742"/>
      <c r="AS715" s="742"/>
      <c r="AT715" s="742"/>
      <c r="AU715" s="742"/>
      <c r="AV715" s="742"/>
      <c r="AW715" s="742"/>
      <c r="AX715" s="743"/>
    </row>
    <row r="716" spans="1:50" ht="140.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754</v>
      </c>
      <c r="AE716" s="626"/>
      <c r="AF716" s="626"/>
      <c r="AG716" s="104" t="s">
        <v>787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754</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191.25"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754</v>
      </c>
      <c r="AE718" s="323"/>
      <c r="AF718" s="323"/>
      <c r="AG718" s="130" t="s">
        <v>783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754</v>
      </c>
      <c r="AE719" s="604"/>
      <c r="AF719" s="604"/>
      <c r="AG719" s="128" t="s">
        <v>765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710</v>
      </c>
      <c r="D721" s="294"/>
      <c r="E721" s="294"/>
      <c r="F721" s="295"/>
      <c r="G721" s="284">
        <v>20</v>
      </c>
      <c r="H721" s="285"/>
      <c r="I721" s="77" t="str">
        <f>IF(OR(G721="　", G721=""), "", "-")</f>
        <v>-</v>
      </c>
      <c r="J721" s="288">
        <v>3</v>
      </c>
      <c r="K721" s="288"/>
      <c r="L721" s="77" t="str">
        <f>IF(M721="","","-")</f>
        <v/>
      </c>
      <c r="M721" s="78"/>
      <c r="N721" s="301" t="s">
        <v>748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42.5" customHeight="1" x14ac:dyDescent="0.15">
      <c r="A726" s="639" t="s">
        <v>48</v>
      </c>
      <c r="B726" s="798"/>
      <c r="C726" s="811" t="s">
        <v>53</v>
      </c>
      <c r="D726" s="833"/>
      <c r="E726" s="833"/>
      <c r="F726" s="834"/>
      <c r="G726" s="577" t="s">
        <v>785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79.5" customHeight="1" thickBot="1" x14ac:dyDescent="0.2">
      <c r="A727" s="799"/>
      <c r="B727" s="800"/>
      <c r="C727" s="747" t="s">
        <v>57</v>
      </c>
      <c r="D727" s="748"/>
      <c r="E727" s="748"/>
      <c r="F727" s="749"/>
      <c r="G727" s="575" t="s">
        <v>766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789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672</v>
      </c>
      <c r="B737" s="211"/>
      <c r="C737" s="211"/>
      <c r="D737" s="212"/>
      <c r="E737" s="951" t="s">
        <v>749</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397</v>
      </c>
      <c r="B738" s="361"/>
      <c r="C738" s="361"/>
      <c r="D738" s="361"/>
      <c r="E738" s="951" t="s">
        <v>750</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396</v>
      </c>
      <c r="B739" s="361"/>
      <c r="C739" s="361"/>
      <c r="D739" s="361"/>
      <c r="E739" s="951" t="s">
        <v>751</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395</v>
      </c>
      <c r="B740" s="361"/>
      <c r="C740" s="361"/>
      <c r="D740" s="361"/>
      <c r="E740" s="951" t="s">
        <v>752</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394</v>
      </c>
      <c r="B741" s="361"/>
      <c r="C741" s="361"/>
      <c r="D741" s="361"/>
      <c r="E741" s="951" t="s">
        <v>752</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393</v>
      </c>
      <c r="B742" s="361"/>
      <c r="C742" s="361"/>
      <c r="D742" s="361"/>
      <c r="E742" s="951" t="s">
        <v>753</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392</v>
      </c>
      <c r="B743" s="361"/>
      <c r="C743" s="361"/>
      <c r="D743" s="361"/>
      <c r="E743" s="951" t="s">
        <v>753</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391</v>
      </c>
      <c r="B744" s="361"/>
      <c r="C744" s="361"/>
      <c r="D744" s="361"/>
      <c r="E744" s="951" t="s">
        <v>753</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390</v>
      </c>
      <c r="B745" s="361"/>
      <c r="C745" s="361"/>
      <c r="D745" s="361"/>
      <c r="E745" s="988" t="s">
        <v>753</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545</v>
      </c>
      <c r="B746" s="361"/>
      <c r="C746" s="361"/>
      <c r="D746" s="361"/>
      <c r="E746" s="957" t="s">
        <v>710</v>
      </c>
      <c r="F746" s="955"/>
      <c r="G746" s="955"/>
      <c r="H746" s="100" t="str">
        <f>IF(E746="","","-")</f>
        <v>-</v>
      </c>
      <c r="I746" s="955"/>
      <c r="J746" s="955"/>
      <c r="K746" s="100" t="str">
        <f>IF(I746="","","-")</f>
        <v/>
      </c>
      <c r="L746" s="956">
        <v>2</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509</v>
      </c>
      <c r="B747" s="361"/>
      <c r="C747" s="361"/>
      <c r="D747" s="361"/>
      <c r="E747" s="957" t="s">
        <v>710</v>
      </c>
      <c r="F747" s="955"/>
      <c r="G747" s="955"/>
      <c r="H747" s="100" t="str">
        <f>IF(E747="","","-")</f>
        <v>-</v>
      </c>
      <c r="I747" s="955"/>
      <c r="J747" s="955"/>
      <c r="K747" s="100" t="str">
        <f>IF(I747="","","-")</f>
        <v/>
      </c>
      <c r="L747" s="956">
        <v>2</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360</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361</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c r="H789" s="670"/>
      <c r="I789" s="670"/>
      <c r="J789" s="670"/>
      <c r="K789" s="671"/>
      <c r="L789" s="663"/>
      <c r="M789" s="664"/>
      <c r="N789" s="664"/>
      <c r="O789" s="664"/>
      <c r="P789" s="664"/>
      <c r="Q789" s="664"/>
      <c r="R789" s="664"/>
      <c r="S789" s="664"/>
      <c r="T789" s="664"/>
      <c r="U789" s="664"/>
      <c r="V789" s="664"/>
      <c r="W789" s="664"/>
      <c r="X789" s="665"/>
      <c r="Y789" s="382"/>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768</v>
      </c>
      <c r="D845" s="343"/>
      <c r="E845" s="343"/>
      <c r="F845" s="343"/>
      <c r="G845" s="343"/>
      <c r="H845" s="343"/>
      <c r="I845" s="343"/>
      <c r="J845" s="344"/>
      <c r="K845" s="345"/>
      <c r="L845" s="345"/>
      <c r="M845" s="345"/>
      <c r="N845" s="345"/>
      <c r="O845" s="345"/>
      <c r="P845" s="359" t="s">
        <v>778</v>
      </c>
      <c r="Q845" s="346"/>
      <c r="R845" s="346"/>
      <c r="S845" s="346"/>
      <c r="T845" s="346"/>
      <c r="U845" s="346"/>
      <c r="V845" s="346"/>
      <c r="W845" s="346"/>
      <c r="X845" s="346"/>
      <c r="Y845" s="347">
        <v>9.9000000000000008E-3</v>
      </c>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customHeight="1" x14ac:dyDescent="0.15">
      <c r="A846" s="370">
        <v>2</v>
      </c>
      <c r="B846" s="370">
        <v>1</v>
      </c>
      <c r="C846" s="358" t="s">
        <v>769</v>
      </c>
      <c r="D846" s="343"/>
      <c r="E846" s="343"/>
      <c r="F846" s="343"/>
      <c r="G846" s="343"/>
      <c r="H846" s="343"/>
      <c r="I846" s="343"/>
      <c r="J846" s="344"/>
      <c r="K846" s="345"/>
      <c r="L846" s="345"/>
      <c r="M846" s="345"/>
      <c r="N846" s="345"/>
      <c r="O846" s="345"/>
      <c r="P846" s="359" t="s">
        <v>778</v>
      </c>
      <c r="Q846" s="346"/>
      <c r="R846" s="346"/>
      <c r="S846" s="346"/>
      <c r="T846" s="346"/>
      <c r="U846" s="346"/>
      <c r="V846" s="346"/>
      <c r="W846" s="346"/>
      <c r="X846" s="346"/>
      <c r="Y846" s="347">
        <v>9.9000000000000008E-3</v>
      </c>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58" t="s">
        <v>770</v>
      </c>
      <c r="D847" s="343"/>
      <c r="E847" s="343"/>
      <c r="F847" s="343"/>
      <c r="G847" s="343"/>
      <c r="H847" s="343"/>
      <c r="I847" s="343"/>
      <c r="J847" s="344"/>
      <c r="K847" s="345"/>
      <c r="L847" s="345"/>
      <c r="M847" s="345"/>
      <c r="N847" s="345"/>
      <c r="O847" s="345"/>
      <c r="P847" s="359" t="s">
        <v>778</v>
      </c>
      <c r="Q847" s="346"/>
      <c r="R847" s="346"/>
      <c r="S847" s="346"/>
      <c r="T847" s="346"/>
      <c r="U847" s="346"/>
      <c r="V847" s="346"/>
      <c r="W847" s="346"/>
      <c r="X847" s="346"/>
      <c r="Y847" s="347">
        <v>9.9000000000000008E-3</v>
      </c>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1</v>
      </c>
    </row>
    <row r="848" spans="1:51" ht="30" customHeight="1" x14ac:dyDescent="0.15">
      <c r="A848" s="370">
        <v>4</v>
      </c>
      <c r="B848" s="370">
        <v>1</v>
      </c>
      <c r="C848" s="358" t="s">
        <v>771</v>
      </c>
      <c r="D848" s="343"/>
      <c r="E848" s="343"/>
      <c r="F848" s="343"/>
      <c r="G848" s="343"/>
      <c r="H848" s="343"/>
      <c r="I848" s="343"/>
      <c r="J848" s="344"/>
      <c r="K848" s="345"/>
      <c r="L848" s="345"/>
      <c r="M848" s="345"/>
      <c r="N848" s="345"/>
      <c r="O848" s="345"/>
      <c r="P848" s="359" t="s">
        <v>778</v>
      </c>
      <c r="Q848" s="346"/>
      <c r="R848" s="346"/>
      <c r="S848" s="346"/>
      <c r="T848" s="346"/>
      <c r="U848" s="346"/>
      <c r="V848" s="346"/>
      <c r="W848" s="346"/>
      <c r="X848" s="346"/>
      <c r="Y848" s="347">
        <v>9.9000000000000008E-3</v>
      </c>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1</v>
      </c>
    </row>
    <row r="849" spans="1:51" ht="30" customHeight="1" x14ac:dyDescent="0.15">
      <c r="A849" s="370">
        <v>5</v>
      </c>
      <c r="B849" s="370">
        <v>1</v>
      </c>
      <c r="C849" s="358" t="s">
        <v>772</v>
      </c>
      <c r="D849" s="343"/>
      <c r="E849" s="343"/>
      <c r="F849" s="343"/>
      <c r="G849" s="343"/>
      <c r="H849" s="343"/>
      <c r="I849" s="343"/>
      <c r="J849" s="344"/>
      <c r="K849" s="345"/>
      <c r="L849" s="345"/>
      <c r="M849" s="345"/>
      <c r="N849" s="345"/>
      <c r="O849" s="345"/>
      <c r="P849" s="359" t="s">
        <v>778</v>
      </c>
      <c r="Q849" s="346"/>
      <c r="R849" s="346"/>
      <c r="S849" s="346"/>
      <c r="T849" s="346"/>
      <c r="U849" s="346"/>
      <c r="V849" s="346"/>
      <c r="W849" s="346"/>
      <c r="X849" s="346"/>
      <c r="Y849" s="347">
        <v>9.9000000000000008E-3</v>
      </c>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1</v>
      </c>
    </row>
    <row r="850" spans="1:51" ht="30" customHeight="1" x14ac:dyDescent="0.15">
      <c r="A850" s="370">
        <v>6</v>
      </c>
      <c r="B850" s="370">
        <v>1</v>
      </c>
      <c r="C850" s="358" t="s">
        <v>773</v>
      </c>
      <c r="D850" s="343"/>
      <c r="E850" s="343"/>
      <c r="F850" s="343"/>
      <c r="G850" s="343"/>
      <c r="H850" s="343"/>
      <c r="I850" s="343"/>
      <c r="J850" s="344"/>
      <c r="K850" s="345"/>
      <c r="L850" s="345"/>
      <c r="M850" s="345"/>
      <c r="N850" s="345"/>
      <c r="O850" s="345"/>
      <c r="P850" s="359" t="s">
        <v>778</v>
      </c>
      <c r="Q850" s="346"/>
      <c r="R850" s="346"/>
      <c r="S850" s="346"/>
      <c r="T850" s="346"/>
      <c r="U850" s="346"/>
      <c r="V850" s="346"/>
      <c r="W850" s="346"/>
      <c r="X850" s="346"/>
      <c r="Y850" s="347">
        <v>9.9000000000000008E-3</v>
      </c>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1</v>
      </c>
    </row>
    <row r="851" spans="1:51" ht="30" customHeight="1" x14ac:dyDescent="0.15">
      <c r="A851" s="370">
        <v>7</v>
      </c>
      <c r="B851" s="370">
        <v>1</v>
      </c>
      <c r="C851" s="358" t="s">
        <v>774</v>
      </c>
      <c r="D851" s="343"/>
      <c r="E851" s="343"/>
      <c r="F851" s="343"/>
      <c r="G851" s="343"/>
      <c r="H851" s="343"/>
      <c r="I851" s="343"/>
      <c r="J851" s="344"/>
      <c r="K851" s="345"/>
      <c r="L851" s="345"/>
      <c r="M851" s="345"/>
      <c r="N851" s="345"/>
      <c r="O851" s="345"/>
      <c r="P851" s="359" t="s">
        <v>778</v>
      </c>
      <c r="Q851" s="346"/>
      <c r="R851" s="346"/>
      <c r="S851" s="346"/>
      <c r="T851" s="346"/>
      <c r="U851" s="346"/>
      <c r="V851" s="346"/>
      <c r="W851" s="346"/>
      <c r="X851" s="346"/>
      <c r="Y851" s="347">
        <v>9.9000000000000008E-3</v>
      </c>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1</v>
      </c>
    </row>
    <row r="852" spans="1:51" ht="30" customHeight="1" x14ac:dyDescent="0.15">
      <c r="A852" s="370">
        <v>8</v>
      </c>
      <c r="B852" s="370">
        <v>1</v>
      </c>
      <c r="C852" s="358" t="s">
        <v>775</v>
      </c>
      <c r="D852" s="343"/>
      <c r="E852" s="343"/>
      <c r="F852" s="343"/>
      <c r="G852" s="343"/>
      <c r="H852" s="343"/>
      <c r="I852" s="343"/>
      <c r="J852" s="344"/>
      <c r="K852" s="345"/>
      <c r="L852" s="345"/>
      <c r="M852" s="345"/>
      <c r="N852" s="345"/>
      <c r="O852" s="345"/>
      <c r="P852" s="359" t="s">
        <v>778</v>
      </c>
      <c r="Q852" s="346"/>
      <c r="R852" s="346"/>
      <c r="S852" s="346"/>
      <c r="T852" s="346"/>
      <c r="U852" s="346"/>
      <c r="V852" s="346"/>
      <c r="W852" s="346"/>
      <c r="X852" s="346"/>
      <c r="Y852" s="347">
        <v>9.9000000000000008E-3</v>
      </c>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1</v>
      </c>
    </row>
    <row r="853" spans="1:51" ht="30" customHeight="1" x14ac:dyDescent="0.15">
      <c r="A853" s="370">
        <v>9</v>
      </c>
      <c r="B853" s="370">
        <v>1</v>
      </c>
      <c r="C853" s="358" t="s">
        <v>776</v>
      </c>
      <c r="D853" s="343"/>
      <c r="E853" s="343"/>
      <c r="F853" s="343"/>
      <c r="G853" s="343"/>
      <c r="H853" s="343"/>
      <c r="I853" s="343"/>
      <c r="J853" s="344"/>
      <c r="K853" s="345"/>
      <c r="L853" s="345"/>
      <c r="M853" s="345"/>
      <c r="N853" s="345"/>
      <c r="O853" s="345"/>
      <c r="P853" s="359" t="s">
        <v>778</v>
      </c>
      <c r="Q853" s="346"/>
      <c r="R853" s="346"/>
      <c r="S853" s="346"/>
      <c r="T853" s="346"/>
      <c r="U853" s="346"/>
      <c r="V853" s="346"/>
      <c r="W853" s="346"/>
      <c r="X853" s="346"/>
      <c r="Y853" s="347">
        <v>9.9000000000000008E-3</v>
      </c>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1</v>
      </c>
    </row>
    <row r="854" spans="1:51" ht="30" customHeight="1" x14ac:dyDescent="0.15">
      <c r="A854" s="370">
        <v>10</v>
      </c>
      <c r="B854" s="370">
        <v>1</v>
      </c>
      <c r="C854" s="358" t="s">
        <v>777</v>
      </c>
      <c r="D854" s="343"/>
      <c r="E854" s="343"/>
      <c r="F854" s="343"/>
      <c r="G854" s="343"/>
      <c r="H854" s="343"/>
      <c r="I854" s="343"/>
      <c r="J854" s="344"/>
      <c r="K854" s="345"/>
      <c r="L854" s="345"/>
      <c r="M854" s="345"/>
      <c r="N854" s="345"/>
      <c r="O854" s="345"/>
      <c r="P854" s="359" t="s">
        <v>778</v>
      </c>
      <c r="Q854" s="346"/>
      <c r="R854" s="346"/>
      <c r="S854" s="346"/>
      <c r="T854" s="346"/>
      <c r="U854" s="346"/>
      <c r="V854" s="346"/>
      <c r="W854" s="346"/>
      <c r="X854" s="346"/>
      <c r="Y854" s="347">
        <v>9.9000000000000008E-3</v>
      </c>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45" max="49" man="1"/>
    <brk id="129" max="49" man="1"/>
    <brk id="699" max="49" man="1"/>
    <brk id="718"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754</v>
      </c>
      <c r="H2" s="13" t="str">
        <f>IF(G2="","",F2)</f>
        <v>一般会計</v>
      </c>
      <c r="I2" s="13" t="str">
        <f>IF(H2="","",IF(I1&lt;&gt;"",CONCATENATE(I1,"、",H2),H2))</f>
        <v>一般会計</v>
      </c>
      <c r="K2" s="14" t="s">
        <v>103</v>
      </c>
      <c r="L2" s="15"/>
      <c r="M2" s="13" t="str">
        <f>IF(L2="","",K2)</f>
        <v/>
      </c>
      <c r="N2" s="13" t="str">
        <f>IF(M2="","",IF(N1&lt;&gt;"",CONCATENATE(N1,"、",M2),M2))</f>
        <v/>
      </c>
      <c r="O2" s="13"/>
      <c r="P2" s="12" t="s">
        <v>74</v>
      </c>
      <c r="Q2" s="17" t="s">
        <v>754</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754</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390</v>
      </c>
      <c r="AF2" s="1027"/>
      <c r="AG2" s="1027"/>
      <c r="AH2" s="1027"/>
      <c r="AI2" s="1027" t="s">
        <v>412</v>
      </c>
      <c r="AJ2" s="1027"/>
      <c r="AK2" s="1027"/>
      <c r="AL2" s="557"/>
      <c r="AM2" s="1027" t="s">
        <v>509</v>
      </c>
      <c r="AN2" s="1027"/>
      <c r="AO2" s="1027"/>
      <c r="AP2" s="557"/>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4"/>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390</v>
      </c>
      <c r="AF9" s="1027"/>
      <c r="AG9" s="1027"/>
      <c r="AH9" s="1027"/>
      <c r="AI9" s="1027" t="s">
        <v>412</v>
      </c>
      <c r="AJ9" s="1027"/>
      <c r="AK9" s="1027"/>
      <c r="AL9" s="557"/>
      <c r="AM9" s="1027" t="s">
        <v>509</v>
      </c>
      <c r="AN9" s="1027"/>
      <c r="AO9" s="1027"/>
      <c r="AP9" s="557"/>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4"/>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390</v>
      </c>
      <c r="AF16" s="1027"/>
      <c r="AG16" s="1027"/>
      <c r="AH16" s="1027"/>
      <c r="AI16" s="1027" t="s">
        <v>412</v>
      </c>
      <c r="AJ16" s="1027"/>
      <c r="AK16" s="1027"/>
      <c r="AL16" s="557"/>
      <c r="AM16" s="1027" t="s">
        <v>509</v>
      </c>
      <c r="AN16" s="1027"/>
      <c r="AO16" s="1027"/>
      <c r="AP16" s="557"/>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4"/>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390</v>
      </c>
      <c r="AF23" s="1027"/>
      <c r="AG23" s="1027"/>
      <c r="AH23" s="1027"/>
      <c r="AI23" s="1027" t="s">
        <v>412</v>
      </c>
      <c r="AJ23" s="1027"/>
      <c r="AK23" s="1027"/>
      <c r="AL23" s="557"/>
      <c r="AM23" s="1027" t="s">
        <v>509</v>
      </c>
      <c r="AN23" s="1027"/>
      <c r="AO23" s="1027"/>
      <c r="AP23" s="557"/>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4"/>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390</v>
      </c>
      <c r="AF30" s="1027"/>
      <c r="AG30" s="1027"/>
      <c r="AH30" s="1027"/>
      <c r="AI30" s="1027" t="s">
        <v>412</v>
      </c>
      <c r="AJ30" s="1027"/>
      <c r="AK30" s="1027"/>
      <c r="AL30" s="557"/>
      <c r="AM30" s="1027" t="s">
        <v>509</v>
      </c>
      <c r="AN30" s="1027"/>
      <c r="AO30" s="1027"/>
      <c r="AP30" s="557"/>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4"/>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390</v>
      </c>
      <c r="AF37" s="1027"/>
      <c r="AG37" s="1027"/>
      <c r="AH37" s="1027"/>
      <c r="AI37" s="1027" t="s">
        <v>412</v>
      </c>
      <c r="AJ37" s="1027"/>
      <c r="AK37" s="1027"/>
      <c r="AL37" s="557"/>
      <c r="AM37" s="1027" t="s">
        <v>509</v>
      </c>
      <c r="AN37" s="1027"/>
      <c r="AO37" s="1027"/>
      <c r="AP37" s="557"/>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4"/>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390</v>
      </c>
      <c r="AF44" s="1027"/>
      <c r="AG44" s="1027"/>
      <c r="AH44" s="1027"/>
      <c r="AI44" s="1027" t="s">
        <v>412</v>
      </c>
      <c r="AJ44" s="1027"/>
      <c r="AK44" s="1027"/>
      <c r="AL44" s="557"/>
      <c r="AM44" s="1027" t="s">
        <v>509</v>
      </c>
      <c r="AN44" s="1027"/>
      <c r="AO44" s="1027"/>
      <c r="AP44" s="557"/>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4"/>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7" t="s">
        <v>11</v>
      </c>
      <c r="AC51" s="1022"/>
      <c r="AD51" s="1023"/>
      <c r="AE51" s="1027" t="s">
        <v>390</v>
      </c>
      <c r="AF51" s="1027"/>
      <c r="AG51" s="1027"/>
      <c r="AH51" s="1027"/>
      <c r="AI51" s="1027" t="s">
        <v>412</v>
      </c>
      <c r="AJ51" s="1027"/>
      <c r="AK51" s="1027"/>
      <c r="AL51" s="557"/>
      <c r="AM51" s="1027" t="s">
        <v>509</v>
      </c>
      <c r="AN51" s="1027"/>
      <c r="AO51" s="1027"/>
      <c r="AP51" s="557"/>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4"/>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390</v>
      </c>
      <c r="AF58" s="1027"/>
      <c r="AG58" s="1027"/>
      <c r="AH58" s="1027"/>
      <c r="AI58" s="1027" t="s">
        <v>412</v>
      </c>
      <c r="AJ58" s="1027"/>
      <c r="AK58" s="1027"/>
      <c r="AL58" s="557"/>
      <c r="AM58" s="1027" t="s">
        <v>509</v>
      </c>
      <c r="AN58" s="1027"/>
      <c r="AO58" s="1027"/>
      <c r="AP58" s="557"/>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4"/>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390</v>
      </c>
      <c r="AF65" s="1027"/>
      <c r="AG65" s="1027"/>
      <c r="AH65" s="1027"/>
      <c r="AI65" s="1027" t="s">
        <v>412</v>
      </c>
      <c r="AJ65" s="1027"/>
      <c r="AK65" s="1027"/>
      <c r="AL65" s="557"/>
      <c r="AM65" s="1027" t="s">
        <v>509</v>
      </c>
      <c r="AN65" s="1027"/>
      <c r="AO65" s="1027"/>
      <c r="AP65" s="557"/>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4"/>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2021-06-18T00:40:11Z</cp:lastPrinted>
  <dcterms:created xsi:type="dcterms:W3CDTF">2012-03-13T00:50:25Z</dcterms:created>
  <dcterms:modified xsi:type="dcterms:W3CDTF">2021-06-22T09:38:08Z</dcterms:modified>
</cp:coreProperties>
</file>