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<sst xmlns="http://schemas.openxmlformats.org/spreadsheetml/2006/main" count="3065" uniqueCount="789">
  <si>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</si>
  <si>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</si>
  <si>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</si>
  <si>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</si>
  <si>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</si>
  <si>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</si>
  <si>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</si>
  <si>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</si>
  <si>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</si>
  <si>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</si>
  <si>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</si>
  <si>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</si>
  <si>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</si>
  <si>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</si>
  <si>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</si>
  <si>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</si>
  <si>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</si>
  <si>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</si>
  <si>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</si>
  <si>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</si>
  <si>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</si>
  <si>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</si>
  <si>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</si>
  <si>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</si>
  <si>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</si>
  <si>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</si>
  <si>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</si>
  <si>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</si>
  <si>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</si>
  <si>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</si>
  <si>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</si>
  <si>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</si>
  <si>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</si>
  <si>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</si>
  <si>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</si>
  <si>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</si>
  <si>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</si>
  <si>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</si>
  <si>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</si>
  <si>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</si>
  <si>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</si>
  <si>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</si>
  <si>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</si>
  <si>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</si>
  <si>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</si>
  <si>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</si>
  <si>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</si>
  <si>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</si>
  <si>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</si>
  <si>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</si>
  <si>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</si>
  <si>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</si>
  <si>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</si>
  <si>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</si>
  <si>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</si>
  <si>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</si>
  <si>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</si>
  <si>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</si>
  <si>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</si>
  <si>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</si>
  <si>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</si>
  <si>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</si>
  <si>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</si>
  <si>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</si>
  <si>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</si>
  <si>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</si>
  <si>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</si>
  <si>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</si>
  <si>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</si>
  <si>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</si>
  <si>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</si>
  <si>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</si>
  <si>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</si>
  <si>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</si>
  <si>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</si>
  <si>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</si>
  <si>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</si>
  <si>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</si>
  <si>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</si>
  <si>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</si>
  <si>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</si>
  <si>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</si>
  <si>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</si>
  <si>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</si>
  <si>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</si>
  <si>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</si>
  <si>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</si>
  <si>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</si>
  <si>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</si>
  <si>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</si>
  <si>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</si>
  <si>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</si>
  <si>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</si>
  <si>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</si>
  <si>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</si>
  <si>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</si>
  <si>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</si>
  <si>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</si>
  <si>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</si>
  <si>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</si>
  <si>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</si>
  <si>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</si>
  <si>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</si>
  <si>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</si>
  <si>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</si>
  <si>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</si>
  <si>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</si>
  <si>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</si>
  <si>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</si>
  <si>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</si>
  <si>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</si>
  <si>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</si>
  <si>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</si>
  <si>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</si>
  <si>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</si>
  <si>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</si>
  <si>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</si>
  <si>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</si>
  <si>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</si>
  <si>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</si>
  <si>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</si>
  <si>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</si>
  <si>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</si>
  <si>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</si>
  <si>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</si>
  <si>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</si>
  <si>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</si>
  <si>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</si>
  <si>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</si>
  <si>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</si>
  <si>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</si>
  <si>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</si>
  <si>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</si>
  <si>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</si>
  <si>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</si>
  <si>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</si>
  <si>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</si>
  <si>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</si>
  <si>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</si>
  <si>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</si>
  <si>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</si>
  <si>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</si>
  <si>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</si>
  <si>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</si>
  <si>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</si>
  <si>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</si>
  <si>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</si>
  <si>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</si>
  <si>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</si>
  <si>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</si>
  <si>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</si>
  <si>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</si>
  <si>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</si>
  <si>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</si>
  <si>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</si>
  <si>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</si>
  <si>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</si>
  <si>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</si>
  <si>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</si>
  <si>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</si>
  <si>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</si>
  <si>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</si>
  <si>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</si>
  <si>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</si>
  <si>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</si>
  <si>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</si>
  <si>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</si>
  <si>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</si>
  <si>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</si>
  <si>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</si>
  <si>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</si>
  <si>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</si>
  <si>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</si>
  <si>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</si>
  <si>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</si>
  <si>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</si>
  <si>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</si>
  <si>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</si>
  <si>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</si>
  <si>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</si>
  <si>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</si>
  <si>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</si>
  <si>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</si>
  <si>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</si>
  <si>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</si>
  <si>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</si>
  <si>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</si>
  <si>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</si>
  <si>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</si>
  <si>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</si>
  <si>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</si>
  <si>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</si>
  <si>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</si>
  <si>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</si>
  <si>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</si>
  <si>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</si>
  <si>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</si>
  <si>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</si>
  <si>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</si>
  <si>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</si>
  <si>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</si>
  <si>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</si>
  <si>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</si>
  <si>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</si>
  <si>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</si>
  <si>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</si>
  <si>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</si>
  <si>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</si>
  <si>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</si>
  <si>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</si>
  <si>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</si>
  <si>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</si>
  <si>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</si>
  <si>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</si>
  <si>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</si>
  <si>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</si>
  <si>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</si>
  <si>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</si>
  <si>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</si>
  <si>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</si>
  <si>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</si>
  <si>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</si>
  <si>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</si>
  <si>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</si>
  <si>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</si>
  <si>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</si>
  <si>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</si>
  <si>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</si>
  <si>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</si>
  <si>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</si>
  <si>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</si>
  <si>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</si>
  <si>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</si>
  <si>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</si>
  <si>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</si>
  <si>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</si>
  <si>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</si>
  <si>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</si>
  <si>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</si>
  <si>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</si>
  <si>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</si>
  <si>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</si>
  <si>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</si>
  <si>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</si>
  <si>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</si>
  <si>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</si>
  <si>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</si>
  <si>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</si>
  <si>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</si>
  <si>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</si>
  <si>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</si>
  <si>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</si>
  <si>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</si>
  <si>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</si>
  <si>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</si>
  <si>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</si>
  <si>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</si>
  <si>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</si>
  <si>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</si>
  <si>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</si>
  <si>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</si>
  <si>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</si>
  <si>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</si>
  <si>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</si>
  <si>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</si>
  <si>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</si>
  <si>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</si>
  <si>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</si>
  <si>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</si>
  <si>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</si>
  <si>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</si>
  <si>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</si>
  <si>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</si>
  <si>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</si>
  <si>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</si>
  <si>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</si>
  <si>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</si>
  <si>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</si>
  <si>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</si>
  <si>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</si>
  <si>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</si>
  <si>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</si>
  <si>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</si>
  <si>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</si>
  <si>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</si>
  <si>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</si>
  <si>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</si>
  <si>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</si>
  <si>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</si>
  <si>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</si>
  <si>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</si>
  <si>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</si>
  <si>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</si>
  <si>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</si>
  <si>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</si>
  <si>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</si>
  <si>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</si>
  <si>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</si>
  <si>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</si>
  <si>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</si>
  <si>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</si>
  <si>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</si>
  <si>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</si>
  <si>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</si>
  <si>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</si>
  <si>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</si>
  <si>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</si>
  <si>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</si>
  <si>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</si>
  <si>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</si>
  <si>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</si>
  <si>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</si>
  <si>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</si>
  <si>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</si>
  <si>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</si>
  <si>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</si>
  <si>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</si>
  <si>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</si>
  <si>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</si>
  <si>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</si>
  <si>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</si>
  <si>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</si>
  <si>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</si>
  <si>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</si>
  <si>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</si>
  <si>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</si>
  <si>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</si>
  <si>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</si>
  <si>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</si>
  <si>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</si>
  <si>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</si>
  <si>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</si>
  <si>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</si>
  <si>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</si>
  <si>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</si>
  <si>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</si>
  <si>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</si>
  <si>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</si>
  <si>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</si>
  <si>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</si>
  <si>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</si>
  <si>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</si>
  <si>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</si>
  <si>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</si>
  <si>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</si>
  <si>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</si>
  <si>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</si>
  <si>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</si>
  <si>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</si>
  <si>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</si>
  <si>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</si>
  <si>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</si>
  <si>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</si>
  <si>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</si>
  <si>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</si>
  <si>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</si>
  <si>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</si>
  <si>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</si>
  <si>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</si>
  <si>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</si>
  <si>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</si>
  <si>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</si>
  <si>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</si>
  <si>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</si>
  <si>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</si>
  <si>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</si>
  <si>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</si>
  <si>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</si>
  <si>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</si>
  <si>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</si>
  <si>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</si>
  <si>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</si>
  <si>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</si>
  <si>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</si>
  <si>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</si>
  <si>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</si>
  <si>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</si>
  <si>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</si>
  <si>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</si>
  <si>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</si>
  <si>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</si>
  <si>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</si>
  <si>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</si>
  <si>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</si>
  <si>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</si>
  <si>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</si>
  <si>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</si>
  <si>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</si>
  <si>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</si>
  <si>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</si>
  <si>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</si>
  <si>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</si>
  <si>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</si>
  <si>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</si>
  <si>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</si>
  <si>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</si>
  <si>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</si>
  <si>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</si>
  <si>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</si>
  <si>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</si>
  <si>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</si>
  <si>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</si>
  <si>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</si>
  <si>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</si>
  <si>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</si>
  <si>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</si>
  <si>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</si>
  <si>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</si>
  <si>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</si>
  <si>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</si>
  <si>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</si>
  <si>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</si>
  <si>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</si>
  <si>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</si>
  <si>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</si>
  <si>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</si>
  <si>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</si>
  <si>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</si>
  <si>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</si>
  <si>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</si>
  <si>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</si>
  <si>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</si>
  <si>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</si>
  <si>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</si>
  <si>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</si>
  <si>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</si>
  <si>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</si>
  <si>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</si>
  <si>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</si>
  <si>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</si>
  <si>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</si>
  <si>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</si>
  <si>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</si>
  <si>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</si>
  <si>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</si>
  <si>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</si>
  <si>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</si>
  <si>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</si>
  <si>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</si>
  <si>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</si>
  <si>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</si>
  <si>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</si>
  <si>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</si>
  <si>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</si>
  <si>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</si>
  <si>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</si>
  <si>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</si>
  <si>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</si>
  <si>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</si>
  <si>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</si>
  <si>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</si>
  <si>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</si>
  <si>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</si>
  <si>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</si>
  <si>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</si>
  <si>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</si>
  <si>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</si>
  <si>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</si>
  <si>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</si>
  <si>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</si>
  <si>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</si>
  <si>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</si>
  <si>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</si>
  <si>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</si>
  <si>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</si>
  <si>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</si>
  <si>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</si>
  <si>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</si>
  <si>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</si>
  <si>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</si>
  <si>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</si>
  <si>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</si>
  <si>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</si>
  <si>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</si>
  <si>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</si>
  <si>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</si>
  <si>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</si>
  <si>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</si>
  <si>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</si>
  <si>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</si>
  <si>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</si>
  <si>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</si>
  <si>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</si>
  <si>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</si>
  <si>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</si>
  <si>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</si>
  <si>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</si>
  <si>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</si>
  <si>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</si>
  <si>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</si>
  <si>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</si>
  <si>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</si>
  <si>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</si>
  <si>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</si>
  <si>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</si>
  <si>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</si>
  <si>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</si>
  <si>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</si>
  <si>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</si>
  <si>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</si>
  <si>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</si>
  <si>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</si>
  <si>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</si>
  <si>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</si>
  <si>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</si>
  <si>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</si>
  <si>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</si>
  <si>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</si>
  <si>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</si>
  <si>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</si>
  <si>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</si>
  <si>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</si>
  <si>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</si>
  <si>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</si>
  <si>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</si>
  <si>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</si>
  <si>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</si>
  <si>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</si>
  <si>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</si>
  <si>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</si>
  <si>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</si>
  <si>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</si>
  <si>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</si>
  <si>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</si>
  <si>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</si>
  <si>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</si>
  <si>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</si>
  <si>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</si>
  <si>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</si>
  <si>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</si>
  <si>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</si>
  <si>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</si>
  <si>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</si>
  <si>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</si>
  <si>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</si>
  <si>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</si>
  <si>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</si>
  <si>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</si>
  <si>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</si>
  <si>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</si>
  <si>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</si>
  <si>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</si>
  <si>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</si>
  <si>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</si>
  <si>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</si>
  <si>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</si>
  <si>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</si>
  <si>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</si>
  <si>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</si>
  <si>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</si>
  <si>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</si>
  <si>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</si>
  <si>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</si>
  <si>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</si>
  <si>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</si>
  <si>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</si>
  <si>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</si>
  <si>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</si>
  <si>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</si>
  <si>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</si>
  <si>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</si>
  <si>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</si>
  <si>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</si>
  <si>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</si>
  <si>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</si>
  <si>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</si>
  <si>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</si>
  <si>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</si>
  <si>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</si>
  <si>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</si>
  <si>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</si>
  <si>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</si>
  <si>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</si>
  <si>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</si>
  <si>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</si>
  <si>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</si>
  <si>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</si>
  <si>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</si>
  <si>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</si>
  <si>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</si>
  <si>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</si>
  <si>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</si>
  <si>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</si>
  <si>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</si>
  <si>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</si>
  <si>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</si>
  <si>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</si>
  <si>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</si>
  <si>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</si>
  <si>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</si>
  <si>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</si>
  <si>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</si>
  <si>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</si>
  <si>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</si>
  <si>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</si>
  <si>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</si>
  <si>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</si>
  <si>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</si>
  <si>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</si>
  <si>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</si>
  <si>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</si>
  <si>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</si>
  <si>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</si>
  <si>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</si>
  <si>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</si>
  <si>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</si>
  <si>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</si>
  <si>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</si>
  <si>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</si>
  <si>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</si>
  <si>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</si>
  <si>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</si>
  <si>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</si>
  <si>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</si>
  <si>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</si>
  <si>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</si>
  <si>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</si>
  <si>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</si>
  <si>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</si>
  <si>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</si>
  <si>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</si>
  <si>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</si>
  <si>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</si>
  <si>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</si>
  <si>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</si>
  <si>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</si>
  <si>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</si>
  <si>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</si>
  <si>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</si>
  <si>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</si>
  <si>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</si>
  <si>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</si>
  <si>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</si>
  <si>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</si>
  <si>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</si>
  <si>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</si>
  <si>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</si>
  <si>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</si>
  <si>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</si>
  <si>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</si>
  <si>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</si>
  <si>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</si>
  <si>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</si>
  <si>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</si>
  <si>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</si>
  <si>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</si>
  <si>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</si>
  <si>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</si>
  <si>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</si>
  <si>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</si>
  <si>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</si>
  <si>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</si>
  <si>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</si>
  <si>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</si>
  <si>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</si>
  <si>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</si>
  <si>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</si>
  <si>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</si>
  <si>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</si>
  <si>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</si>
  <si>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</si>
  <si>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</si>
  <si>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</si>
  <si>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</si>
  <si>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</si>
  <si>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</si>
  <si>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</si>
  <si>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</si>
  <si>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</si>
  <si>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</si>
  <si>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</si>
  <si>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</si>
  <si>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</si>
  <si>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</si>
  <si>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</si>
  <si>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</si>
  <si>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</si>
  <si>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</si>
  <si>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</si>
  <si>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</si>
  <si>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</si>
  <si>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</si>
  <si>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</si>
  <si>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</si>
  <si>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</si>
  <si>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</si>
  <si>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</si>
  <si>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</si>
  <si>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</si>
  <si>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</si>
  <si>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</si>
  <si>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</si>
  <si>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</si>
  <si>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</si>
  <si>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</si>
  <si>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</si>
  <si>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</si>
  <si>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</si>
  <si>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</si>
  <si>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</si>
  <si>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</si>
  <si>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</si>
  <si>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</si>
  <si>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</si>
  <si>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</si>
  <si>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消費税の円滑かつ適正な転嫁の確保に係る大規模書面調査</t>
  </si>
  <si>
    <t>　経済取引局取引部</t>
  </si>
  <si>
    <t>　池田 卓郎</t>
  </si>
  <si>
    <t>平成26年度</t>
  </si>
  <si>
    <t>　取引企画課</t>
  </si>
  <si>
    <t>　消費税の円滑かつ適正な転嫁・価格表示に関する対策の基本的な方針（中間整理の具体化）（平成24年10月26日消費税の円滑かつ適正な転嫁に関する対策推進本部）</t>
  </si>
  <si>
    <t>-</t>
  </si>
  <si>
    <t>消費税転嫁等対策委託費</t>
  </si>
  <si>
    <t>　書面調査の回答を端緒とした調査対象案件数及び事件処理件数</t>
  </si>
  <si>
    <t>　書面調査の調査票発送数</t>
  </si>
  <si>
    <t>万件</t>
  </si>
  <si>
    <t>　大規模書面調査に係る経費／書面調査票発送数　　　　　　　　　　　　　　</t>
    <phoneticPr fontId="5"/>
  </si>
  <si>
    <t>円</t>
  </si>
  <si>
    <t>36,977万
/619万</t>
  </si>
  <si>
    <t>　消費税の円滑かつ適正な転嫁の確保 4</t>
  </si>
  <si>
    <t>　消費税の円滑かつ適正な転嫁の確保 4-1</t>
  </si>
  <si>
    <t>経済産業省</t>
  </si>
  <si>
    <t>消費税転嫁状況監視・検査体制強化等事業</t>
  </si>
  <si>
    <t>－</t>
  </si>
  <si>
    <t>新26-1</t>
  </si>
  <si>
    <t>0007</t>
  </si>
  <si>
    <t>○</t>
  </si>
  <si>
    <t>　消費税転嫁対策特別措置法に基づき，転嫁拒否等の行為に対する事件調査・是正措置は，国（公正取引委員会，主務大臣等）が行うこととされている。</t>
    <phoneticPr fontId="5"/>
  </si>
  <si>
    <t>　書面調査実施に係る委託事業者の選定では，一般競争入札を行い，広く調達先を確保するなど，競争性を確保したものとしている。</t>
    <phoneticPr fontId="5"/>
  </si>
  <si>
    <t>－</t>
    <phoneticPr fontId="5"/>
  </si>
  <si>
    <t>　全ての事業において一般競争入札を行うことにより，競争性の確保とコスト削減を図っている。</t>
    <rPh sb="1" eb="2">
      <t>スベ</t>
    </rPh>
    <rPh sb="4" eb="6">
      <t>ジギョウ</t>
    </rPh>
    <rPh sb="10" eb="12">
      <t>イッパン</t>
    </rPh>
    <rPh sb="12" eb="14">
      <t>キョウソウ</t>
    </rPh>
    <rPh sb="14" eb="16">
      <t>ニュウサツ</t>
    </rPh>
    <rPh sb="17" eb="18">
      <t>オコナ</t>
    </rPh>
    <rPh sb="25" eb="28">
      <t>キョウソウセイ</t>
    </rPh>
    <rPh sb="29" eb="31">
      <t>カクホ</t>
    </rPh>
    <rPh sb="35" eb="37">
      <t>サクゲン</t>
    </rPh>
    <rPh sb="38" eb="39">
      <t>ハカ</t>
    </rPh>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</si>
  <si>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</si>
  <si>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</si>
  <si>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</si>
  <si>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</si>
  <si>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</si>
  <si>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　消費税の円滑かつ適正な転嫁・価格表示に関する対策の基本的な方針に基づき，書面調査を行うこととされている公正取引委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9" eb="91">
      <t>ショメン</t>
    </rPh>
    <rPh sb="91" eb="93">
      <t>チョウサ</t>
    </rPh>
    <rPh sb="94" eb="95">
      <t>ヨウ</t>
    </rPh>
    <rPh sb="97" eb="99">
      <t>ケイヒ</t>
    </rPh>
    <rPh sb="100" eb="102">
      <t>セッパン</t>
    </rPh>
    <rPh sb="104" eb="106">
      <t>シシュツ</t>
    </rPh>
    <rPh sb="116" eb="119">
      <t>トクソホウ</t>
    </rPh>
    <rPh sb="119" eb="121">
      <t>イハン</t>
    </rPh>
    <rPh sb="121" eb="123">
      <t>コウイ</t>
    </rPh>
    <rPh sb="124" eb="126">
      <t>ボウシ</t>
    </rPh>
    <rPh sb="126" eb="127">
      <t>マタ</t>
    </rPh>
    <rPh sb="128" eb="130">
      <t>ゼセイ</t>
    </rPh>
    <rPh sb="134" eb="136">
      <t>ヒツヨウ</t>
    </rPh>
    <rPh sb="141" eb="143">
      <t>ジョウホウ</t>
    </rPh>
    <rPh sb="144" eb="146">
      <t>テイキョウ</t>
    </rPh>
    <rPh sb="146" eb="147">
      <t>マタ</t>
    </rPh>
    <rPh sb="148" eb="150">
      <t>キョウリョク</t>
    </rPh>
    <rPh sb="151" eb="152">
      <t>モト</t>
    </rPh>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</si>
  <si>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</si>
  <si>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
　なお，上記のとおり，与党税制改正大綱等で消費税転嫁対策特別措置法が失効した後もなお消費税転嫁拒否行為に対する監視・是正を行うことが求められているなど，法失効後においても，引き続き優先度の高い事業であるといえる。</t>
    <rPh sb="222" eb="224">
      <t>ジョウキ</t>
    </rPh>
    <rPh sb="294" eb="295">
      <t>ホウ</t>
    </rPh>
    <rPh sb="295" eb="297">
      <t>シッコウ</t>
    </rPh>
    <rPh sb="297" eb="298">
      <t>ゴ</t>
    </rPh>
    <rPh sb="304" eb="305">
      <t>ヒ</t>
    </rPh>
    <rPh sb="306" eb="307">
      <t>ツヅ</t>
    </rPh>
    <rPh sb="308" eb="310">
      <t>ユウセン</t>
    </rPh>
    <rPh sb="310" eb="311">
      <t>ド</t>
    </rPh>
    <rPh sb="312" eb="313">
      <t>タカ</t>
    </rPh>
    <rPh sb="314" eb="316">
      <t>ジギョウ</t>
    </rPh>
    <phoneticPr fontId="5"/>
  </si>
  <si>
    <t>　消費税転嫁対策特別措置法に基づく調査業務等については，令和元年10月の消費税率10％への引上げを踏まえ，引き続き厳正な執行に取り組む必要があるところ，費用の支出について効率的な執行に努めるために，過去の行政事業レビューにおける有識者からの指摘等を踏まえ，インターネットを利用した回答数を増加させるための工夫を継続して実施するとともに，設問内容の改善，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30">
      <t>レイワ</t>
    </rPh>
    <rPh sb="30" eb="32">
      <t>ガンネン</t>
    </rPh>
    <rPh sb="34" eb="35">
      <t>ガツ</t>
    </rPh>
    <rPh sb="36" eb="39">
      <t>ショウヒゼイ</t>
    </rPh>
    <rPh sb="39" eb="40">
      <t>リツ</t>
    </rPh>
    <rPh sb="45" eb="47">
      <t>ヒキア</t>
    </rPh>
    <rPh sb="49" eb="50">
      <t>フ</t>
    </rPh>
    <rPh sb="53" eb="54">
      <t>ヒ</t>
    </rPh>
    <rPh sb="55" eb="56">
      <t>ツヅ</t>
    </rPh>
    <rPh sb="57" eb="59">
      <t>ゲンセイ</t>
    </rPh>
    <rPh sb="60" eb="62">
      <t>シッコウ</t>
    </rPh>
    <rPh sb="63" eb="64">
      <t>ト</t>
    </rPh>
    <rPh sb="65" eb="66">
      <t>ク</t>
    </rPh>
    <rPh sb="67" eb="69">
      <t>ヒツヨウ</t>
    </rPh>
    <rPh sb="76" eb="78">
      <t>ヒヨウ</t>
    </rPh>
    <rPh sb="79" eb="81">
      <t>シシュツ</t>
    </rPh>
    <rPh sb="85" eb="88">
      <t>コウリツテキ</t>
    </rPh>
    <rPh sb="89" eb="91">
      <t>シッコウ</t>
    </rPh>
    <rPh sb="92" eb="93">
      <t>ツト</t>
    </rPh>
    <rPh sb="99" eb="101">
      <t>カコ</t>
    </rPh>
    <rPh sb="102" eb="104">
      <t>ギョウセイ</t>
    </rPh>
    <rPh sb="104" eb="106">
      <t>ジギョウ</t>
    </rPh>
    <rPh sb="114" eb="117">
      <t>ユウシキシャ</t>
    </rPh>
    <rPh sb="120" eb="122">
      <t>シテキ</t>
    </rPh>
    <rPh sb="122" eb="123">
      <t>トウ</t>
    </rPh>
    <rPh sb="124" eb="125">
      <t>フ</t>
    </rPh>
    <rPh sb="136" eb="138">
      <t>リヨウ</t>
    </rPh>
    <rPh sb="140" eb="142">
      <t>カイトウ</t>
    </rPh>
    <rPh sb="142" eb="143">
      <t>スウ</t>
    </rPh>
    <rPh sb="144" eb="146">
      <t>ゾウカ</t>
    </rPh>
    <rPh sb="152" eb="154">
      <t>クフウ</t>
    </rPh>
    <rPh sb="155" eb="157">
      <t>ケイゾク</t>
    </rPh>
    <rPh sb="159" eb="161">
      <t>ジッシ</t>
    </rPh>
    <rPh sb="168" eb="170">
      <t>セツモン</t>
    </rPh>
    <rPh sb="170" eb="172">
      <t>ナイヨウ</t>
    </rPh>
    <rPh sb="173" eb="175">
      <t>カイゼン</t>
    </rPh>
    <rPh sb="176" eb="179">
      <t>ソウフサキ</t>
    </rPh>
    <rPh sb="180" eb="182">
      <t>チョウフク</t>
    </rPh>
    <rPh sb="182" eb="184">
      <t>ハイジョ</t>
    </rPh>
    <rPh sb="184" eb="185">
      <t>トウ</t>
    </rPh>
    <rPh sb="186" eb="189">
      <t>コウリツセイ</t>
    </rPh>
    <rPh sb="190" eb="193">
      <t>ユウコウセイ</t>
    </rPh>
    <rPh sb="194" eb="195">
      <t>フ</t>
    </rPh>
    <rPh sb="198" eb="201">
      <t>ダイキボ</t>
    </rPh>
    <rPh sb="201" eb="203">
      <t>ショメン</t>
    </rPh>
    <rPh sb="203" eb="205">
      <t>チョウサ</t>
    </rPh>
    <rPh sb="206" eb="208">
      <t>ジッシ</t>
    </rPh>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</si>
  <si>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phoneticPr fontId="5"/>
  </si>
  <si>
    <t>A.富士通株式会社</t>
    <rPh sb="2" eb="5">
      <t>フジツウ</t>
    </rPh>
    <rPh sb="5" eb="9">
      <t>カブシキガイシャ</t>
    </rPh>
    <phoneticPr fontId="5"/>
  </si>
  <si>
    <t>B.株式会社城北企画</t>
    <rPh sb="2" eb="6">
      <t>カブシキガイシャ</t>
    </rPh>
    <rPh sb="6" eb="8">
      <t>ジョウホク</t>
    </rPh>
    <rPh sb="8" eb="10">
      <t>キカク</t>
    </rPh>
    <phoneticPr fontId="5"/>
  </si>
  <si>
    <t>C.株式会社アイネットサポート</t>
    <rPh sb="2" eb="6">
      <t>カブシキガイシャ</t>
    </rPh>
    <phoneticPr fontId="5"/>
  </si>
  <si>
    <t>D.株式会社帝国データバンクビジネスサービス</t>
    <rPh sb="2" eb="6">
      <t>カブシキガイシャ</t>
    </rPh>
    <rPh sb="6" eb="8">
      <t>テイコク</t>
    </rPh>
    <phoneticPr fontId="5"/>
  </si>
  <si>
    <t>E.メールソリューション・ジャパン株式会社</t>
    <rPh sb="17" eb="21">
      <t>カブシキガイシャ</t>
    </rPh>
    <phoneticPr fontId="5"/>
  </si>
  <si>
    <t>F. 株式会社アイネットサポート</t>
    <rPh sb="3" eb="7">
      <t>カブシキガイシャ</t>
    </rPh>
    <phoneticPr fontId="5"/>
  </si>
  <si>
    <t>G.株式会社日比谷情報サービス</t>
    <rPh sb="2" eb="6">
      <t>カブシキガイシャ</t>
    </rPh>
    <rPh sb="6" eb="9">
      <t>ヒビヤ</t>
    </rPh>
    <rPh sb="9" eb="11">
      <t>ジョウホウ</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</si>
  <si>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</si>
  <si>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消費税転嫁等対策委託費</t>
    <rPh sb="0" eb="3">
      <t>ショウヒゼイ</t>
    </rPh>
    <rPh sb="3" eb="5">
      <t>テンカ</t>
    </rPh>
    <rPh sb="5" eb="6">
      <t>トウ</t>
    </rPh>
    <rPh sb="6" eb="8">
      <t>タイサク</t>
    </rPh>
    <rPh sb="8" eb="10">
      <t>イタク</t>
    </rPh>
    <rPh sb="10" eb="11">
      <t>ヒ</t>
    </rPh>
    <phoneticPr fontId="5"/>
  </si>
  <si>
    <t>特定事業者向け書面調査に係る印刷，封入及び発送業務</t>
    <rPh sb="0" eb="2">
      <t>トクテイ</t>
    </rPh>
    <rPh sb="2" eb="5">
      <t>ジギョウシャ</t>
    </rPh>
    <rPh sb="5" eb="6">
      <t>ム</t>
    </rPh>
    <rPh sb="7" eb="9">
      <t>ショメン</t>
    </rPh>
    <rPh sb="9" eb="11">
      <t>チョウサ</t>
    </rPh>
    <rPh sb="12" eb="13">
      <t>カカ</t>
    </rPh>
    <rPh sb="14" eb="16">
      <t>インサツ</t>
    </rPh>
    <rPh sb="17" eb="19">
      <t>フウニュウ</t>
    </rPh>
    <rPh sb="19" eb="20">
      <t>オヨ</t>
    </rPh>
    <rPh sb="21" eb="23">
      <t>ハッソウ</t>
    </rPh>
    <rPh sb="23" eb="25">
      <t>ギョウム</t>
    </rPh>
    <phoneticPr fontId="5"/>
  </si>
  <si>
    <t>特定事業者向け書面調査に係るコールセンター業務</t>
    <rPh sb="0" eb="2">
      <t>トクテイ</t>
    </rPh>
    <rPh sb="2" eb="5">
      <t>ジギョウシャ</t>
    </rPh>
    <rPh sb="5" eb="6">
      <t>ム</t>
    </rPh>
    <rPh sb="7" eb="9">
      <t>ショメン</t>
    </rPh>
    <rPh sb="9" eb="11">
      <t>チョウサ</t>
    </rPh>
    <rPh sb="12" eb="13">
      <t>カカ</t>
    </rPh>
    <rPh sb="21" eb="23">
      <t>ギョウム</t>
    </rPh>
    <phoneticPr fontId="5"/>
  </si>
  <si>
    <t>特定事業者向け書面調査に係る調査票の回答入力業務</t>
    <rPh sb="0" eb="2">
      <t>トクテイ</t>
    </rPh>
    <rPh sb="2" eb="5">
      <t>ジギョウシャ</t>
    </rPh>
    <rPh sb="5" eb="6">
      <t>ム</t>
    </rPh>
    <rPh sb="7" eb="9">
      <t>ショメン</t>
    </rPh>
    <rPh sb="9" eb="11">
      <t>チョウサ</t>
    </rPh>
    <rPh sb="12" eb="13">
      <t>カカ</t>
    </rPh>
    <rPh sb="14" eb="17">
      <t>チョウサヒョウ</t>
    </rPh>
    <rPh sb="18" eb="20">
      <t>カイトウ</t>
    </rPh>
    <rPh sb="20" eb="22">
      <t>ニュウリョク</t>
    </rPh>
    <rPh sb="22" eb="24">
      <t>ギョウム</t>
    </rPh>
    <phoneticPr fontId="5"/>
  </si>
  <si>
    <t>特定供給事業者（法人）向け書面調査に係る印刷，封入及び発送業務</t>
    <rPh sb="0" eb="2">
      <t>トクテイ</t>
    </rPh>
    <rPh sb="2" eb="4">
      <t>キョウキュウ</t>
    </rPh>
    <rPh sb="4" eb="7">
      <t>ジギョウシャ</t>
    </rPh>
    <rPh sb="8" eb="10">
      <t>ホウジン</t>
    </rPh>
    <rPh sb="11" eb="12">
      <t>ム</t>
    </rPh>
    <rPh sb="13" eb="15">
      <t>ショメン</t>
    </rPh>
    <rPh sb="15" eb="17">
      <t>チョウサ</t>
    </rPh>
    <rPh sb="18" eb="19">
      <t>カカ</t>
    </rPh>
    <rPh sb="20" eb="22">
      <t>インサツ</t>
    </rPh>
    <rPh sb="23" eb="25">
      <t>フウニュウ</t>
    </rPh>
    <rPh sb="25" eb="26">
      <t>オヨ</t>
    </rPh>
    <rPh sb="27" eb="29">
      <t>ハッソウ</t>
    </rPh>
    <rPh sb="29" eb="31">
      <t>ギョウム</t>
    </rPh>
    <phoneticPr fontId="5"/>
  </si>
  <si>
    <t>特定供給事業者向け書面調査に係るコールセンター業務</t>
    <rPh sb="0" eb="2">
      <t>トクテイ</t>
    </rPh>
    <rPh sb="2" eb="4">
      <t>キョウキュウ</t>
    </rPh>
    <rPh sb="4" eb="7">
      <t>ジギョウシャ</t>
    </rPh>
    <rPh sb="7" eb="8">
      <t>ム</t>
    </rPh>
    <rPh sb="9" eb="11">
      <t>ショメン</t>
    </rPh>
    <rPh sb="11" eb="13">
      <t>チョウサ</t>
    </rPh>
    <rPh sb="14" eb="15">
      <t>カカ</t>
    </rPh>
    <rPh sb="23" eb="25">
      <t>ギョウム</t>
    </rPh>
    <phoneticPr fontId="5"/>
  </si>
  <si>
    <t>特定供給事業者向け書面調査に係る回答入力業務</t>
    <rPh sb="0" eb="2">
      <t>トクテイ</t>
    </rPh>
    <rPh sb="2" eb="4">
      <t>キョウキュウ</t>
    </rPh>
    <rPh sb="4" eb="7">
      <t>ジギョウシャ</t>
    </rPh>
    <rPh sb="7" eb="8">
      <t>ム</t>
    </rPh>
    <rPh sb="9" eb="11">
      <t>ショメン</t>
    </rPh>
    <rPh sb="11" eb="13">
      <t>チョウサ</t>
    </rPh>
    <rPh sb="14" eb="15">
      <t>カカ</t>
    </rPh>
    <rPh sb="16" eb="18">
      <t>カイトウ</t>
    </rPh>
    <rPh sb="18" eb="20">
      <t>ニュウリョク</t>
    </rPh>
    <rPh sb="20" eb="22">
      <t>ギョウム</t>
    </rPh>
    <phoneticPr fontId="5"/>
  </si>
  <si>
    <t>H.三浦印刷株式会社</t>
    <rPh sb="2" eb="4">
      <t>ミウラ</t>
    </rPh>
    <rPh sb="4" eb="6">
      <t>インサツ</t>
    </rPh>
    <rPh sb="6" eb="10">
      <t>カブシキガイシャ</t>
    </rPh>
    <phoneticPr fontId="5"/>
  </si>
  <si>
    <t>特定供給事業者（個人）向け書面調査に係る印刷，封入及び発送業務</t>
    <rPh sb="0" eb="2">
      <t>トクテイ</t>
    </rPh>
    <rPh sb="2" eb="4">
      <t>キョウキュウ</t>
    </rPh>
    <rPh sb="4" eb="7">
      <t>ジギョウシャ</t>
    </rPh>
    <rPh sb="8" eb="10">
      <t>コジン</t>
    </rPh>
    <rPh sb="11" eb="12">
      <t>ム</t>
    </rPh>
    <rPh sb="13" eb="15">
      <t>ショメン</t>
    </rPh>
    <rPh sb="15" eb="17">
      <t>チョウサ</t>
    </rPh>
    <rPh sb="18" eb="19">
      <t>カカ</t>
    </rPh>
    <rPh sb="20" eb="22">
      <t>インサツ</t>
    </rPh>
    <rPh sb="23" eb="25">
      <t>フウニュウ</t>
    </rPh>
    <rPh sb="25" eb="26">
      <t>オヨ</t>
    </rPh>
    <rPh sb="27" eb="29">
      <t>ハッソウ</t>
    </rPh>
    <rPh sb="29" eb="31">
      <t>ギョウム</t>
    </rPh>
    <phoneticPr fontId="5"/>
  </si>
  <si>
    <t xml:space="preserve">・大規模書面調査の実施は令和3年度までとし，令和4年度は当該書面調査に係る予算を要求しないことによる。
</t>
    <rPh sb="1" eb="4">
      <t>ダイキボ</t>
    </rPh>
    <rPh sb="4" eb="6">
      <t>ショメン</t>
    </rPh>
    <rPh sb="6" eb="8">
      <t>チョウサ</t>
    </rPh>
    <rPh sb="9" eb="11">
      <t>ジッシ</t>
    </rPh>
    <rPh sb="12" eb="14">
      <t>レイワ</t>
    </rPh>
    <rPh sb="15" eb="17">
      <t>ネンド</t>
    </rPh>
    <rPh sb="22" eb="24">
      <t>レイワ</t>
    </rPh>
    <rPh sb="25" eb="27">
      <t>ネンド</t>
    </rPh>
    <rPh sb="28" eb="30">
      <t>トウガイ</t>
    </rPh>
    <rPh sb="30" eb="32">
      <t>ショメン</t>
    </rPh>
    <rPh sb="32" eb="34">
      <t>チョウサ</t>
    </rPh>
    <rPh sb="35" eb="36">
      <t>カカ</t>
    </rPh>
    <rPh sb="37" eb="39">
      <t>ヨサン</t>
    </rPh>
    <rPh sb="40" eb="42">
      <t>ヨウキュウ</t>
    </rPh>
    <phoneticPr fontId="5"/>
  </si>
  <si>
    <t>公取</t>
  </si>
  <si>
    <t>-</t>
    <phoneticPr fontId="5"/>
  </si>
  <si>
    <t>41,271万
/630万</t>
    <phoneticPr fontId="5"/>
  </si>
  <si>
    <t>無</t>
  </si>
  <si>
    <t>‐</t>
  </si>
  <si>
    <t>　調査対象案件のうち，処理件数を9割以上とするという成果目標に対し，成果実績は97.8％であり，成果目標を達成している。</t>
    <rPh sb="26" eb="28">
      <t>セイカ</t>
    </rPh>
    <rPh sb="28" eb="30">
      <t>モクヒョウ</t>
    </rPh>
    <rPh sb="31" eb="32">
      <t>タイ</t>
    </rPh>
    <rPh sb="34" eb="36">
      <t>セイカ</t>
    </rPh>
    <rPh sb="36" eb="38">
      <t>ジッセキ</t>
    </rPh>
    <rPh sb="48" eb="50">
      <t>セイカ</t>
    </rPh>
    <rPh sb="53" eb="55">
      <t>タッセイ</t>
    </rPh>
    <phoneticPr fontId="5"/>
  </si>
  <si>
    <t>富士通株式会社</t>
    <rPh sb="0" eb="3">
      <t>フジツウ</t>
    </rPh>
    <rPh sb="3" eb="5">
      <t>カブシキ</t>
    </rPh>
    <rPh sb="5" eb="7">
      <t>カイシャ</t>
    </rPh>
    <phoneticPr fontId="5"/>
  </si>
  <si>
    <t>書面調査発送事業者のデータ抽出作業</t>
    <phoneticPr fontId="5"/>
  </si>
  <si>
    <t>株式会社城北企画</t>
    <rPh sb="0" eb="4">
      <t>カブシキガイシャ</t>
    </rPh>
    <rPh sb="4" eb="6">
      <t>ジョウホク</t>
    </rPh>
    <rPh sb="6" eb="8">
      <t>キカク</t>
    </rPh>
    <phoneticPr fontId="5"/>
  </si>
  <si>
    <t>特定事業者向け書面調査に係る印刷，封入及び発送業務</t>
    <phoneticPr fontId="5"/>
  </si>
  <si>
    <t>株式会社アイネットサポート</t>
    <rPh sb="0" eb="4">
      <t>カブシキガイシャ</t>
    </rPh>
    <phoneticPr fontId="5"/>
  </si>
  <si>
    <t>特定供給事業者向け書面調査に係るコールセンター業務</t>
    <phoneticPr fontId="5"/>
  </si>
  <si>
    <t>株式会社帝国データバンクビジネスサービス</t>
    <rPh sb="0" eb="4">
      <t>カブシキガイシャ</t>
    </rPh>
    <rPh sb="4" eb="6">
      <t>テイコク</t>
    </rPh>
    <phoneticPr fontId="5"/>
  </si>
  <si>
    <t>特定事業者向け書面調査に係る調査票の回答入力業務</t>
    <phoneticPr fontId="5"/>
  </si>
  <si>
    <t>メールソリューション・ジャパン株式会社</t>
    <rPh sb="15" eb="19">
      <t>カブシキガイシャ</t>
    </rPh>
    <phoneticPr fontId="5"/>
  </si>
  <si>
    <t>特定供給事業者（法人）向け書面調査に係る印刷，封入及び発送業務</t>
    <phoneticPr fontId="5"/>
  </si>
  <si>
    <t>特定供給事業者向け書面調査に係る回答入力業務</t>
    <phoneticPr fontId="5"/>
  </si>
  <si>
    <t>株式会社日比谷情報サービス</t>
    <rPh sb="0" eb="4">
      <t>カブシキガイシャ</t>
    </rPh>
    <rPh sb="4" eb="7">
      <t>ヒビヤ</t>
    </rPh>
    <rPh sb="7" eb="9">
      <t>ジョウホウ</t>
    </rPh>
    <phoneticPr fontId="5"/>
  </si>
  <si>
    <t>三浦印刷株式会社</t>
    <rPh sb="0" eb="2">
      <t>ミウラ</t>
    </rPh>
    <rPh sb="2" eb="4">
      <t>インサツ</t>
    </rPh>
    <rPh sb="4" eb="8">
      <t>カブシキガイシャ</t>
    </rPh>
    <phoneticPr fontId="5"/>
  </si>
  <si>
    <t>特定供給事業者（個人）向け書面調査に係る印刷，封入及び発送業務</t>
    <phoneticPr fontId="5"/>
  </si>
  <si>
    <t>43,403万
/655万</t>
    <phoneticPr fontId="5"/>
  </si>
  <si>
    <t>・令和2年度特定供給事業者向け書面調査においては，令和元年度の行政事業レビューにおける有識者からの指摘を踏まえ，インターネットを利用した書面調査の回答（中小企業庁のウェブサイト上の「申告受付窓口」のページからの回答）について，当該ウェブサイトに係るURLをQRコード化するとともに当該QRコードを調査票に掲載することにより，URL入力に係る回答者の負担を軽減させ，インターネットを利用した回答数を増加させるための工夫を行った。この結果，インターネットを利用した回答数について，令和元年度の4940件に対し，令和2年度は12,936件に増加した。
・令和2年度特定事業者向け書面調査においては，押印を不要とし，電子メールによる回答も受付けることとし，回答者が回答しやすい工夫を行った。また，入力業務の効率化のため，企業別に振り付けた番号をバーコードにより把握する方法を導入した。
・書面調査の発送に当たって，送付先の重複を排除するため，先に実施した書面調査の結果を踏まえ，宛先不明分を発送先から除外するなど，効率的な執行を図っている。
・過去の書面調査において設問の意図に反する回答が認められる要因を検討し，令和2年度の調査票の設計においては，設問の内容及び用語の定義をより明確化するなどの工夫を行った。</t>
    <rPh sb="1" eb="3">
      <t>レイワ</t>
    </rPh>
    <rPh sb="5" eb="6">
      <t>ド</t>
    </rPh>
    <rPh sb="6" eb="8">
      <t>トクテイ</t>
    </rPh>
    <rPh sb="8" eb="10">
      <t>キョウキュウ</t>
    </rPh>
    <rPh sb="10" eb="13">
      <t>ジギョウシャ</t>
    </rPh>
    <rPh sb="13" eb="14">
      <t>ム</t>
    </rPh>
    <rPh sb="15" eb="17">
      <t>ショメン</t>
    </rPh>
    <rPh sb="17" eb="19">
      <t>チョウサ</t>
    </rPh>
    <rPh sb="25" eb="27">
      <t>レイワ</t>
    </rPh>
    <rPh sb="27" eb="29">
      <t>ガンネン</t>
    </rPh>
    <rPh sb="29" eb="30">
      <t>ド</t>
    </rPh>
    <rPh sb="31" eb="33">
      <t>ギョウセイ</t>
    </rPh>
    <rPh sb="33" eb="35">
      <t>ジギョウ</t>
    </rPh>
    <rPh sb="43" eb="46">
      <t>ユウシキシャ</t>
    </rPh>
    <rPh sb="49" eb="51">
      <t>シテキ</t>
    </rPh>
    <rPh sb="52" eb="53">
      <t>フ</t>
    </rPh>
    <rPh sb="165" eb="167">
      <t>ニュウリョク</t>
    </rPh>
    <rPh sb="168" eb="169">
      <t>カカ</t>
    </rPh>
    <rPh sb="170" eb="172">
      <t>カイトウ</t>
    </rPh>
    <rPh sb="172" eb="173">
      <t>シャ</t>
    </rPh>
    <rPh sb="174" eb="176">
      <t>フタン</t>
    </rPh>
    <rPh sb="177" eb="179">
      <t>ケイゲン</t>
    </rPh>
    <rPh sb="196" eb="197">
      <t>スウ</t>
    </rPh>
    <rPh sb="198" eb="200">
      <t>ゾウカ</t>
    </rPh>
    <rPh sb="206" eb="208">
      <t>クフウ</t>
    </rPh>
    <rPh sb="209" eb="210">
      <t>オコナ</t>
    </rPh>
    <rPh sb="215" eb="217">
      <t>ケッカ</t>
    </rPh>
    <rPh sb="226" eb="228">
      <t>リヨウ</t>
    </rPh>
    <rPh sb="230" eb="233">
      <t>カイトウスウ</t>
    </rPh>
    <rPh sb="238" eb="240">
      <t>レイワ</t>
    </rPh>
    <rPh sb="240" eb="242">
      <t>ガンネン</t>
    </rPh>
    <rPh sb="242" eb="243">
      <t>ド</t>
    </rPh>
    <rPh sb="248" eb="249">
      <t>ケン</t>
    </rPh>
    <rPh sb="250" eb="251">
      <t>タイ</t>
    </rPh>
    <rPh sb="253" eb="255">
      <t>レイワ</t>
    </rPh>
    <rPh sb="256" eb="258">
      <t>ネンド</t>
    </rPh>
    <rPh sb="265" eb="266">
      <t>ケン</t>
    </rPh>
    <rPh sb="267" eb="269">
      <t>ゾウカ</t>
    </rPh>
    <rPh sb="274" eb="276">
      <t>レイワ</t>
    </rPh>
    <rPh sb="277" eb="279">
      <t>ネンド</t>
    </rPh>
    <rPh sb="304" eb="306">
      <t>デンシ</t>
    </rPh>
    <rPh sb="344" eb="346">
      <t>ニュウリョク</t>
    </rPh>
    <rPh sb="346" eb="348">
      <t>ギョウム</t>
    </rPh>
    <rPh sb="349" eb="352">
      <t>コウリツカ</t>
    </rPh>
    <phoneticPr fontId="5"/>
  </si>
  <si>
    <t>40,897万
/644万</t>
    <phoneticPr fontId="5"/>
  </si>
  <si>
    <t>-</t>
    <phoneticPr fontId="5"/>
  </si>
  <si>
    <t>　消費税の円滑かつ適正な転嫁の確保のための消費税の転嫁を阻害する行為の是正等に関する特別措置法第4条，第6条，第14条，第15条，同法附則第2条第2項</t>
    <rPh sb="69" eb="70">
      <t>ダイ</t>
    </rPh>
    <rPh sb="72" eb="73">
      <t>ダイ</t>
    </rPh>
    <phoneticPr fontId="5"/>
  </si>
  <si>
    <t>　書面調査の回答を端緒とした調査対象案件に対する事件処理件数の割合
〔令和2年度成果実績〕
計算式＝（書面調査の回答を端緒とした措置件数の当該年度までの累計値）／（書面調査の回答を端緒とした調査対象案件の発生数の当該年度までの累計値）</t>
    <phoneticPr fontId="5"/>
  </si>
  <si>
    <t>　令和元年10月には消費税率10％への引上げが実施されたところ，消費税率8％引上げ時の運用において，引上げ後5年超にわたり勧告事件を含む多数の違反事件が摘発されていることを踏まえると，増税後間もない時期において，違反行為についての情報を積極的に収集し，是正を図ることは，国民や社会のニーズを反映したものといえる。　
　なお，消費税転嫁対策特別措置法は令和3年3月末で失効するものの，①前記のとおり，前回調査票発送（令和2年5月ほか）から令和3年3月までに発生した違反行為をカバーする必要があることや，②「令和3年度与党税制改正大綱」（令和2年12月，自由民主党・公明党）において「消費税転嫁対策特別措置法は、令和3年3月31日限りでその効力を失うこととなるが、期限内に行われる消費税の転嫁拒否等の行為に対する監視・取締りについては、その後も継続する」と明記されていることなどを踏まえ，法失効前に行われた違反行為の情報収集の観点から，法失効後の令和3年度は書面調査を実施することとしている。</t>
    <rPh sb="23" eb="25">
      <t>ジッシ</t>
    </rPh>
    <rPh sb="94" eb="95">
      <t>ゴ</t>
    </rPh>
    <rPh sb="95" eb="96">
      <t>マ</t>
    </rPh>
    <rPh sb="99" eb="101">
      <t>ジキ</t>
    </rPh>
    <rPh sb="126" eb="128">
      <t>ゼセイ</t>
    </rPh>
    <rPh sb="129" eb="130">
      <t>ハカ</t>
    </rPh>
    <rPh sb="192" eb="194">
      <t>ゼンキ</t>
    </rPh>
    <rPh sb="241" eb="243">
      <t>ヒツヨウ</t>
    </rPh>
    <rPh sb="388" eb="389">
      <t>フ</t>
    </rPh>
    <rPh sb="411" eb="413">
      <t>カンテン</t>
    </rPh>
    <rPh sb="416" eb="417">
      <t>ホウ</t>
    </rPh>
    <rPh sb="417" eb="419">
      <t>シッコウ</t>
    </rPh>
    <rPh sb="419" eb="420">
      <t>ゴ</t>
    </rPh>
    <rPh sb="432" eb="434">
      <t>ジッシ</t>
    </rPh>
    <phoneticPr fontId="5"/>
  </si>
  <si>
    <t>　書面調査の実施により調査対象とされた案件を事業実施期間中に処理する。
なお，令和2年度においては，調査対象とされた案件のうち95％以上処理する。
※消費税転嫁対策特別措置法の失効を控えた令和2年度については，一層の迅速処理に努めるべく，目標値を95％に引き上げる。
※書面調査は令和3年度が最終年度であることから目標最終年度もこれに合わせる。</t>
    <rPh sb="75" eb="78">
      <t>ショウヒゼイ</t>
    </rPh>
    <rPh sb="78" eb="80">
      <t>テンカ</t>
    </rPh>
    <rPh sb="80" eb="82">
      <t>タイサク</t>
    </rPh>
    <rPh sb="82" eb="84">
      <t>トクベツ</t>
    </rPh>
    <rPh sb="84" eb="87">
      <t>ソチホウ</t>
    </rPh>
    <rPh sb="88" eb="90">
      <t>シッコウ</t>
    </rPh>
    <rPh sb="91" eb="92">
      <t>ヒカ</t>
    </rPh>
    <rPh sb="94" eb="96">
      <t>レイワ</t>
    </rPh>
    <rPh sb="97" eb="99">
      <t>ネンド</t>
    </rPh>
    <rPh sb="105" eb="107">
      <t>イッソウ</t>
    </rPh>
    <rPh sb="108" eb="110">
      <t>ジンソク</t>
    </rPh>
    <rPh sb="110" eb="112">
      <t>ショリ</t>
    </rPh>
    <rPh sb="113" eb="114">
      <t>ツト</t>
    </rPh>
    <rPh sb="119" eb="122">
      <t>モクヒョウチ</t>
    </rPh>
    <rPh sb="127" eb="128">
      <t>ヒ</t>
    </rPh>
    <rPh sb="129" eb="130">
      <t>ア</t>
    </rPh>
    <rPh sb="135" eb="137">
      <t>ショメン</t>
    </rPh>
    <rPh sb="137" eb="139">
      <t>チョウサ</t>
    </rPh>
    <rPh sb="140" eb="142">
      <t>レイワ</t>
    </rPh>
    <rPh sb="143" eb="145">
      <t>ネンド</t>
    </rPh>
    <rPh sb="146" eb="148">
      <t>サイシュウ</t>
    </rPh>
    <rPh sb="148" eb="150">
      <t>ネンド</t>
    </rPh>
    <rPh sb="157" eb="159">
      <t>モクヒョウ</t>
    </rPh>
    <rPh sb="159" eb="161">
      <t>サイシュウ</t>
    </rPh>
    <rPh sb="161" eb="163">
      <t>ネンド</t>
    </rPh>
    <rPh sb="167" eb="168">
      <t>ア</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</si>
  <si>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
　なお，消費税転嫁対策特別措置法は令和3年3月末で失効するものの，経過措置規定（同法附則第2条第2項）により，法失効前に行われた違反行為への調査・指導等が失効後も引き続き行うことができるとされている一方，令和3年度に書面調査を行わなければ前回調査票発送（令和2年5月ほか）から令和3年3月までに発生した違反行為がカバーできなくなることなどから，法失効後の令和3年度は書面調査を実施することとしている。</t>
    <rPh sb="278" eb="280">
      <t>シッコウ</t>
    </rPh>
    <rPh sb="286" eb="288">
      <t>ケイカ</t>
    </rPh>
    <rPh sb="288" eb="290">
      <t>ソチ</t>
    </rPh>
    <rPh sb="290" eb="292">
      <t>キテイ</t>
    </rPh>
    <rPh sb="297" eb="298">
      <t>ダイ</t>
    </rPh>
    <rPh sb="300" eb="301">
      <t>ダイ</t>
    </rPh>
    <rPh sb="323" eb="325">
      <t>チョウサ</t>
    </rPh>
    <rPh sb="326" eb="328">
      <t>シドウ</t>
    </rPh>
    <rPh sb="328" eb="329">
      <t>トウ</t>
    </rPh>
    <rPh sb="330" eb="332">
      <t>シッコウ</t>
    </rPh>
    <rPh sb="332" eb="333">
      <t>ゴ</t>
    </rPh>
    <rPh sb="334" eb="335">
      <t>ヒ</t>
    </rPh>
    <rPh sb="336" eb="337">
      <t>ツヅ</t>
    </rPh>
    <rPh sb="338" eb="339">
      <t>オコナ</t>
    </rPh>
    <rPh sb="352" eb="354">
      <t>イッポウ</t>
    </rPh>
    <rPh sb="355" eb="357">
      <t>レイワ</t>
    </rPh>
    <rPh sb="358" eb="360">
      <t>ネンド</t>
    </rPh>
    <rPh sb="361" eb="363">
      <t>ショメン</t>
    </rPh>
    <rPh sb="363" eb="365">
      <t>チョウサ</t>
    </rPh>
    <rPh sb="366" eb="367">
      <t>オコナ</t>
    </rPh>
    <rPh sb="372" eb="374">
      <t>ゼンカイ</t>
    </rPh>
    <rPh sb="374" eb="376">
      <t>チョウサ</t>
    </rPh>
    <rPh sb="376" eb="377">
      <t>ヒョウ</t>
    </rPh>
    <rPh sb="377" eb="379">
      <t>ハッソウ</t>
    </rPh>
    <rPh sb="380" eb="382">
      <t>レイワ</t>
    </rPh>
    <rPh sb="383" eb="384">
      <t>ネン</t>
    </rPh>
    <rPh sb="385" eb="386">
      <t>ガツ</t>
    </rPh>
    <rPh sb="391" eb="393">
      <t>レイワ</t>
    </rPh>
    <rPh sb="394" eb="395">
      <t>ネン</t>
    </rPh>
    <rPh sb="396" eb="397">
      <t>ガツ</t>
    </rPh>
    <rPh sb="400" eb="402">
      <t>ハッセイ</t>
    </rPh>
    <rPh sb="404" eb="406">
      <t>イハン</t>
    </rPh>
    <rPh sb="406" eb="408">
      <t>コウイ</t>
    </rPh>
    <rPh sb="425" eb="426">
      <t>ホウ</t>
    </rPh>
    <rPh sb="426" eb="428">
      <t>シッコウ</t>
    </rPh>
    <rPh sb="428" eb="429">
      <t>ゴ</t>
    </rPh>
    <rPh sb="430" eb="432">
      <t>レイワ</t>
    </rPh>
    <rPh sb="433" eb="435">
      <t>ネンド</t>
    </rPh>
    <rPh sb="436" eb="438">
      <t>ショメン</t>
    </rPh>
    <rPh sb="438" eb="440">
      <t>チョウサ</t>
    </rPh>
    <rPh sb="441" eb="443">
      <t>ジッシ</t>
    </rPh>
    <phoneticPr fontId="5"/>
  </si>
  <si>
    <t xml:space="preserve">・消費税転嫁対策特別措置法は令和3年3月末で失効するものの，前記のとおり，前回調査票発送（令和2年5月ほか）から令和3年3月までに発生した違反行為をカバーする必要があることなどから，効率性・有効性を踏まえた以下の工夫を引き続き行った上で，法失効後の令和3年度は特定供給事業者向け書面調査を実施する。
・令和3年度書面調査においては，令和元年度から実施しているインターネットを利用した書面調査の回答数を増加させるべく，①当該ウェブサイトのURLに係るQRコードについて，令和2年度から実施している書面調査の送付状への掲載に加えて，発送用封筒にも掲載するとともに，②検索エンジンを通じて当該ウェブサイトを表示しやすくするための検索キーワード（「消費税転嫁拒否等申告受付窓口」）を記載するなどの工夫を行った。
・消費税転嫁対策特別措置法の失効後である令和3年度においても書面調査を実施することについて，回答者の理解がスムーズに得られるよう，同法の経過措置規定（同法附則第2条第2項）について分かりやすく解説した資料を作成し，書面調査に同封した。
</t>
    <rPh sb="30" eb="32">
      <t>ゼンキ</t>
    </rPh>
    <rPh sb="79" eb="81">
      <t>ヒツヨウ</t>
    </rPh>
    <rPh sb="103" eb="105">
      <t>イカ</t>
    </rPh>
    <rPh sb="109" eb="110">
      <t>ヒ</t>
    </rPh>
    <rPh sb="111" eb="112">
      <t>ツヅ</t>
    </rPh>
    <rPh sb="130" eb="132">
      <t>トクテイ</t>
    </rPh>
    <rPh sb="132" eb="134">
      <t>キョウキュウ</t>
    </rPh>
    <rPh sb="134" eb="137">
      <t>ジギョウシャ</t>
    </rPh>
    <rPh sb="137" eb="138">
      <t>ム</t>
    </rPh>
    <rPh sb="151" eb="153">
      <t>レイワ</t>
    </rPh>
    <rPh sb="154" eb="156">
      <t>ネンド</t>
    </rPh>
    <rPh sb="198" eb="199">
      <t>スウ</t>
    </rPh>
    <rPh sb="200" eb="202">
      <t>ゾウカ</t>
    </rPh>
    <rPh sb="222" eb="223">
      <t>カカ</t>
    </rPh>
    <rPh sb="234" eb="236">
      <t>レイワ</t>
    </rPh>
    <rPh sb="237" eb="239">
      <t>ネンド</t>
    </rPh>
    <rPh sb="241" eb="243">
      <t>ジッシ</t>
    </rPh>
    <rPh sb="247" eb="249">
      <t>ショメン</t>
    </rPh>
    <rPh sb="249" eb="251">
      <t>チョウサ</t>
    </rPh>
    <rPh sb="252" eb="255">
      <t>ソウフジョウ</t>
    </rPh>
    <rPh sb="257" eb="259">
      <t>ケイサイ</t>
    </rPh>
    <rPh sb="260" eb="261">
      <t>クワ</t>
    </rPh>
    <rPh sb="264" eb="266">
      <t>ハッソウ</t>
    </rPh>
    <rPh sb="266" eb="267">
      <t>ヨウ</t>
    </rPh>
    <rPh sb="267" eb="269">
      <t>フウトウ</t>
    </rPh>
    <rPh sb="271" eb="273">
      <t>ケイサイ</t>
    </rPh>
    <rPh sb="281" eb="283">
      <t>ケンサク</t>
    </rPh>
    <rPh sb="288" eb="289">
      <t>ツウ</t>
    </rPh>
    <rPh sb="291" eb="293">
      <t>トウガイ</t>
    </rPh>
    <rPh sb="300" eb="302">
      <t>ヒョウジ</t>
    </rPh>
    <rPh sb="311" eb="313">
      <t>ケンサク</t>
    </rPh>
    <rPh sb="320" eb="323">
      <t>ショウヒゼイ</t>
    </rPh>
    <rPh sb="323" eb="325">
      <t>テンカ</t>
    </rPh>
    <rPh sb="325" eb="327">
      <t>キョヒ</t>
    </rPh>
    <rPh sb="327" eb="328">
      <t>トウ</t>
    </rPh>
    <rPh sb="328" eb="330">
      <t>シンコク</t>
    </rPh>
    <rPh sb="330" eb="332">
      <t>ウケツケ</t>
    </rPh>
    <rPh sb="332" eb="334">
      <t>マドグチ</t>
    </rPh>
    <rPh sb="337" eb="339">
      <t>キサイ</t>
    </rPh>
    <rPh sb="344" eb="346">
      <t>クフウ</t>
    </rPh>
    <rPh sb="353" eb="356">
      <t>ショウヒゼイ</t>
    </rPh>
    <rPh sb="356" eb="358">
      <t>テンカ</t>
    </rPh>
    <rPh sb="358" eb="360">
      <t>タイサク</t>
    </rPh>
    <rPh sb="360" eb="362">
      <t>トクベツ</t>
    </rPh>
    <rPh sb="362" eb="365">
      <t>ソチホウ</t>
    </rPh>
    <rPh sb="366" eb="368">
      <t>シッコウ</t>
    </rPh>
    <rPh sb="368" eb="369">
      <t>ゴ</t>
    </rPh>
    <rPh sb="372" eb="374">
      <t>レイワ</t>
    </rPh>
    <rPh sb="375" eb="377">
      <t>ネンド</t>
    </rPh>
    <rPh sb="382" eb="384">
      <t>ショメン</t>
    </rPh>
    <rPh sb="384" eb="386">
      <t>チョウサ</t>
    </rPh>
    <rPh sb="387" eb="389">
      <t>ジッシ</t>
    </rPh>
    <rPh sb="398" eb="400">
      <t>カイトウ</t>
    </rPh>
    <rPh sb="400" eb="401">
      <t>シャ</t>
    </rPh>
    <rPh sb="402" eb="404">
      <t>リカイ</t>
    </rPh>
    <rPh sb="410" eb="411">
      <t>エ</t>
    </rPh>
    <rPh sb="417" eb="419">
      <t>ドウホウ</t>
    </rPh>
    <rPh sb="420" eb="422">
      <t>ケイカ</t>
    </rPh>
    <rPh sb="422" eb="424">
      <t>ソチ</t>
    </rPh>
    <rPh sb="424" eb="426">
      <t>キテイ</t>
    </rPh>
    <rPh sb="431" eb="432">
      <t>ダイ</t>
    </rPh>
    <rPh sb="434" eb="435">
      <t>ダイ</t>
    </rPh>
    <rPh sb="442" eb="443">
      <t>ワ</t>
    </rPh>
    <rPh sb="448" eb="450">
      <t>カイセツ</t>
    </rPh>
    <rPh sb="452" eb="454">
      <t>シリョウ</t>
    </rPh>
    <rPh sb="455" eb="457">
      <t>サクセイ</t>
    </rPh>
    <rPh sb="459" eb="461">
      <t>ショメン</t>
    </rPh>
    <rPh sb="461" eb="463">
      <t>チョウサ</t>
    </rPh>
    <rPh sb="464" eb="466">
      <t>ドウフウ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</si>
</sst>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38100</xdr:colOff>
      <xdr:row>748</xdr:row>
      <xdr:rowOff>25400</xdr:rowOff>
    </xdr:from>
    <xdr:to>
      <xdr:col>44</xdr:col>
      <xdr:colOff>171599</xdr:colOff>
      <xdr:row>770</xdr:row>
      <xdr:rowOff>340414</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2070100" y="54914800"/>
          <a:ext cx="7042299" cy="9065314"/>
          <a:chOff x="105121" y="441883"/>
          <a:chExt cx="6909500" cy="9286382"/>
        </a:xfrm>
      </xdr:grpSpPr>
      <xdr:sp macro="" textlink="">
        <xdr:nvSpPr>
          <xdr:cNvPr id="3" name="正方形/長方形 2">
            <a:extLst>
              <a:ext uri="{FF2B5EF4-FFF2-40B4-BE49-F238E27FC236}">
                <a16:creationId xmlns:a16="http://schemas.microsoft.com/office/drawing/2014/main" id="{00000000-0008-0000-0000-00000D000000}"/>
              </a:ext>
            </a:extLst>
          </xdr:cNvPr>
          <xdr:cNvSpPr/>
        </xdr:nvSpPr>
        <xdr:spPr>
          <a:xfrm>
            <a:off x="105121" y="441883"/>
            <a:ext cx="2334638" cy="5896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公正</a:t>
            </a:r>
            <a:r>
              <a:rPr kumimoji="1" lang="ja-JP" altLang="en-US" sz="1400">
                <a:solidFill>
                  <a:schemeClr val="tx1"/>
                </a:solidFill>
              </a:rPr>
              <a:t>取引員会</a:t>
            </a:r>
            <a:endParaRPr kumimoji="1" lang="en-US" altLang="ja-JP" sz="1400">
              <a:solidFill>
                <a:schemeClr val="tx1"/>
              </a:solidFill>
            </a:endParaRPr>
          </a:p>
          <a:p>
            <a:pPr algn="ctr"/>
            <a:r>
              <a:rPr lang="en-US" altLang="ja-JP" sz="1400">
                <a:solidFill>
                  <a:schemeClr val="tx1"/>
                </a:solidFill>
              </a:rPr>
              <a:t>409</a:t>
            </a:r>
            <a:r>
              <a:rPr lang="ja-JP" altLang="en-US" sz="1400">
                <a:solidFill>
                  <a:schemeClr val="tx1"/>
                </a:solidFill>
              </a:rPr>
              <a:t>百万円</a:t>
            </a:r>
            <a:endParaRPr kumimoji="1" lang="ja-JP" altLang="en-US" sz="1400">
              <a:solidFill>
                <a:schemeClr val="tx1"/>
              </a:solidFill>
            </a:endParaRPr>
          </a:p>
        </xdr:txBody>
      </xdr:sp>
      <xdr:cxnSp macro="">
        <xdr:nvCxnSpPr>
          <xdr:cNvPr id="4" name="直線矢印コネクタ 3">
            <a:extLst>
              <a:ext uri="{FF2B5EF4-FFF2-40B4-BE49-F238E27FC236}">
                <a16:creationId xmlns:a16="http://schemas.microsoft.com/office/drawing/2014/main" id="{00000000-0008-0000-0000-00000E000000}"/>
              </a:ext>
            </a:extLst>
          </xdr:cNvPr>
          <xdr:cNvCxnSpPr>
            <a:stCxn id="3" idx="2"/>
            <a:endCxn id="35" idx="0"/>
          </xdr:cNvCxnSpPr>
        </xdr:nvCxnSpPr>
        <xdr:spPr>
          <a:xfrm flipH="1">
            <a:off x="1189333" y="1031558"/>
            <a:ext cx="0" cy="38920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F000000}"/>
              </a:ext>
            </a:extLst>
          </xdr:cNvPr>
          <xdr:cNvCxnSpPr/>
        </xdr:nvCxnSpPr>
        <xdr:spPr>
          <a:xfrm>
            <a:off x="1211570" y="1500446"/>
            <a:ext cx="1848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10000000}"/>
              </a:ext>
            </a:extLst>
          </xdr:cNvPr>
          <xdr:cNvSpPr/>
        </xdr:nvSpPr>
        <xdr:spPr>
          <a:xfrm>
            <a:off x="1987922" y="1928025"/>
            <a:ext cx="2334638" cy="47224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法務省</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cxnSp macro="">
        <xdr:nvCxnSpPr>
          <xdr:cNvPr id="7" name="直線矢印コネクタ 6">
            <a:extLst>
              <a:ext uri="{FF2B5EF4-FFF2-40B4-BE49-F238E27FC236}">
                <a16:creationId xmlns:a16="http://schemas.microsoft.com/office/drawing/2014/main" id="{00000000-0008-0000-0000-000011000000}"/>
              </a:ext>
            </a:extLst>
          </xdr:cNvPr>
          <xdr:cNvCxnSpPr/>
        </xdr:nvCxnSpPr>
        <xdr:spPr>
          <a:xfrm>
            <a:off x="3100291" y="2400267"/>
            <a:ext cx="0" cy="2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12000000}"/>
              </a:ext>
            </a:extLst>
          </xdr:cNvPr>
          <xdr:cNvSpPr/>
        </xdr:nvSpPr>
        <xdr:spPr>
          <a:xfrm>
            <a:off x="2318843" y="2833567"/>
            <a:ext cx="1904624" cy="46252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Ａ　富士通株式会社</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sp macro="" textlink="">
        <xdr:nvSpPr>
          <xdr:cNvPr id="9" name="テキスト ボックス 27">
            <a:extLst>
              <a:ext uri="{FF2B5EF4-FFF2-40B4-BE49-F238E27FC236}">
                <a16:creationId xmlns:a16="http://schemas.microsoft.com/office/drawing/2014/main" id="{00000000-0008-0000-0000-000013000000}"/>
              </a:ext>
            </a:extLst>
          </xdr:cNvPr>
          <xdr:cNvSpPr txBox="1"/>
        </xdr:nvSpPr>
        <xdr:spPr>
          <a:xfrm>
            <a:off x="1887692" y="1208058"/>
            <a:ext cx="2373155" cy="3075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事業者データの抽出作業</a:t>
            </a:r>
            <a:r>
              <a:rPr kumimoji="1" lang="en-US" altLang="ja-JP" sz="1300"/>
              <a:t>】</a:t>
            </a:r>
            <a:endParaRPr kumimoji="1" lang="ja-JP" altLang="en-US" sz="1300"/>
          </a:p>
        </xdr:txBody>
      </xdr:sp>
      <xdr:sp macro="" textlink="">
        <xdr:nvSpPr>
          <xdr:cNvPr id="10" name="正方形/長方形 9">
            <a:extLst>
              <a:ext uri="{FF2B5EF4-FFF2-40B4-BE49-F238E27FC236}">
                <a16:creationId xmlns:a16="http://schemas.microsoft.com/office/drawing/2014/main" id="{00000000-0008-0000-0000-000014000000}"/>
              </a:ext>
            </a:extLst>
          </xdr:cNvPr>
          <xdr:cNvSpPr/>
        </xdr:nvSpPr>
        <xdr:spPr>
          <a:xfrm>
            <a:off x="130139" y="5172186"/>
            <a:ext cx="2334638" cy="5092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中小企業庁</a:t>
            </a:r>
            <a:endParaRPr lang="en-US" altLang="ja-JP" sz="1400">
              <a:solidFill>
                <a:schemeClr val="tx1"/>
              </a:solidFill>
            </a:endParaRPr>
          </a:p>
          <a:p>
            <a:pPr algn="ctr"/>
            <a:r>
              <a:rPr lang="en-US" altLang="ja-JP" sz="1400">
                <a:solidFill>
                  <a:schemeClr val="tx1"/>
                </a:solidFill>
              </a:rPr>
              <a:t>383</a:t>
            </a:r>
            <a:r>
              <a:rPr lang="ja-JP" altLang="en-US" sz="1400">
                <a:solidFill>
                  <a:schemeClr val="tx1"/>
                </a:solidFill>
              </a:rPr>
              <a:t>百万円</a:t>
            </a:r>
            <a:endParaRPr kumimoji="1" lang="ja-JP" altLang="en-US" sz="1400">
              <a:solidFill>
                <a:schemeClr val="tx1"/>
              </a:solidFill>
            </a:endParaRPr>
          </a:p>
        </xdr:txBody>
      </xdr:sp>
      <xdr:sp macro="" textlink="">
        <xdr:nvSpPr>
          <xdr:cNvPr id="11" name="テキスト ボックス 29">
            <a:extLst>
              <a:ext uri="{FF2B5EF4-FFF2-40B4-BE49-F238E27FC236}">
                <a16:creationId xmlns:a16="http://schemas.microsoft.com/office/drawing/2014/main" id="{00000000-0008-0000-0000-000015000000}"/>
              </a:ext>
            </a:extLst>
          </xdr:cNvPr>
          <xdr:cNvSpPr txBox="1"/>
        </xdr:nvSpPr>
        <xdr:spPr>
          <a:xfrm>
            <a:off x="2678188" y="1683321"/>
            <a:ext cx="10593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2" name="テキスト ボックス 30">
            <a:extLst>
              <a:ext uri="{FF2B5EF4-FFF2-40B4-BE49-F238E27FC236}">
                <a16:creationId xmlns:a16="http://schemas.microsoft.com/office/drawing/2014/main" id="{00000000-0008-0000-0000-000016000000}"/>
              </a:ext>
            </a:extLst>
          </xdr:cNvPr>
          <xdr:cNvSpPr txBox="1"/>
        </xdr:nvSpPr>
        <xdr:spPr>
          <a:xfrm>
            <a:off x="2397324" y="2586522"/>
            <a:ext cx="17389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xnSp macro="">
        <xdr:nvCxnSpPr>
          <xdr:cNvPr id="13" name="直線コネクタ 12">
            <a:extLst>
              <a:ext uri="{FF2B5EF4-FFF2-40B4-BE49-F238E27FC236}">
                <a16:creationId xmlns:a16="http://schemas.microsoft.com/office/drawing/2014/main" id="{00000000-0008-0000-0000-000017000000}"/>
              </a:ext>
            </a:extLst>
          </xdr:cNvPr>
          <xdr:cNvCxnSpPr/>
        </xdr:nvCxnSpPr>
        <xdr:spPr>
          <a:xfrm>
            <a:off x="1272440" y="5690564"/>
            <a:ext cx="0" cy="2305147"/>
          </a:xfrm>
          <a:prstGeom prst="line">
            <a:avLst/>
          </a:prstGeom>
          <a:ln>
            <a:solidFill>
              <a:schemeClr val="tx1"/>
            </a:solidFill>
            <a:headEnd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18000000}"/>
              </a:ext>
            </a:extLst>
          </xdr:cNvPr>
          <xdr:cNvCxnSpPr/>
        </xdr:nvCxnSpPr>
        <xdr:spPr>
          <a:xfrm>
            <a:off x="5810663" y="6072983"/>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19000000}"/>
              </a:ext>
            </a:extLst>
          </xdr:cNvPr>
          <xdr:cNvCxnSpPr/>
        </xdr:nvCxnSpPr>
        <xdr:spPr>
          <a:xfrm>
            <a:off x="4090988" y="607310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000-00001A000000}"/>
              </a:ext>
            </a:extLst>
          </xdr:cNvPr>
          <xdr:cNvSpPr/>
        </xdr:nvSpPr>
        <xdr:spPr>
          <a:xfrm>
            <a:off x="3176783" y="6615918"/>
            <a:ext cx="1644788"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Ｆ </a:t>
            </a:r>
            <a:r>
              <a:rPr lang="ja-JP" altLang="en-US" sz="1050">
                <a:solidFill>
                  <a:schemeClr val="tx1"/>
                </a:solidFill>
              </a:rPr>
              <a:t>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9</a:t>
            </a:r>
            <a:r>
              <a:rPr lang="ja-JP" altLang="en-US" sz="1200">
                <a:solidFill>
                  <a:schemeClr val="tx1"/>
                </a:solidFill>
              </a:rPr>
              <a:t>百万円</a:t>
            </a:r>
            <a:endParaRPr kumimoji="1" lang="ja-JP" altLang="en-US" sz="1200">
              <a:solidFill>
                <a:schemeClr val="tx1"/>
              </a:solidFill>
            </a:endParaRPr>
          </a:p>
        </xdr:txBody>
      </xdr:sp>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4958637" y="6610387"/>
            <a:ext cx="1682169"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Ｇ</a:t>
            </a:r>
            <a:r>
              <a:rPr lang="ja-JP" altLang="en-US" sz="1050">
                <a:solidFill>
                  <a:schemeClr val="tx1"/>
                </a:solidFill>
              </a:rPr>
              <a:t> 株式会社日比谷情報</a:t>
            </a:r>
            <a:endParaRPr lang="en-US" altLang="ja-JP" sz="1050">
              <a:solidFill>
                <a:schemeClr val="tx1"/>
              </a:solidFill>
            </a:endParaRPr>
          </a:p>
          <a:p>
            <a:r>
              <a:rPr lang="ja-JP" altLang="en-US" sz="1050">
                <a:solidFill>
                  <a:schemeClr val="tx1"/>
                </a:solidFill>
              </a:rPr>
              <a:t>　サービス　</a:t>
            </a:r>
            <a:r>
              <a:rPr lang="en-US" altLang="ja-JP" sz="1200">
                <a:solidFill>
                  <a:schemeClr val="tx1"/>
                </a:solidFill>
              </a:rPr>
              <a:t>39</a:t>
            </a:r>
            <a:r>
              <a:rPr lang="ja-JP" altLang="en-US" sz="1200">
                <a:solidFill>
                  <a:schemeClr val="tx1"/>
                </a:solidFill>
              </a:rPr>
              <a:t>百万円</a:t>
            </a:r>
            <a:endParaRPr kumimoji="1" lang="ja-JP" altLang="en-US" sz="12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1C000000}"/>
              </a:ext>
            </a:extLst>
          </xdr:cNvPr>
          <xdr:cNvSpPr/>
        </xdr:nvSpPr>
        <xdr:spPr>
          <a:xfrm>
            <a:off x="1357549" y="6615918"/>
            <a:ext cx="1643390"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Ｅ</a:t>
            </a:r>
            <a:r>
              <a:rPr lang="en-US" altLang="ja-JP" sz="1050">
                <a:solidFill>
                  <a:schemeClr val="tx1"/>
                </a:solidFill>
                <a:latin typeface="+mj-ea"/>
                <a:ea typeface="+mj-ea"/>
              </a:rPr>
              <a:t> </a:t>
            </a:r>
            <a:r>
              <a:rPr lang="ja-JP" altLang="en-US" sz="1050">
                <a:solidFill>
                  <a:schemeClr val="tx1"/>
                </a:solidFill>
              </a:rPr>
              <a:t>ﾒｰﾙｿﾘｭｰｼｮﾝ･ｼﾞｬﾊﾟﾝ</a:t>
            </a:r>
            <a:endParaRPr lang="en-US" altLang="ja-JP" sz="1050">
              <a:solidFill>
                <a:schemeClr val="tx1"/>
              </a:solidFill>
            </a:endParaRPr>
          </a:p>
          <a:p>
            <a:r>
              <a:rPr lang="ja-JP" altLang="en-US" sz="1050">
                <a:solidFill>
                  <a:schemeClr val="tx1"/>
                </a:solidFill>
              </a:rPr>
              <a:t>　株式会社　</a:t>
            </a:r>
            <a:r>
              <a:rPr lang="en-US" altLang="ja-JP" sz="1050">
                <a:solidFill>
                  <a:schemeClr val="tx1"/>
                </a:solidFill>
              </a:rPr>
              <a:t>151</a:t>
            </a:r>
            <a:r>
              <a:rPr lang="ja-JP" altLang="en-US" sz="1200">
                <a:solidFill>
                  <a:schemeClr val="tx1"/>
                </a:solidFill>
              </a:rPr>
              <a:t>百万円</a:t>
            </a:r>
            <a:endParaRPr kumimoji="1" lang="ja-JP" altLang="en-US" sz="1200">
              <a:solidFill>
                <a:schemeClr val="tx1"/>
              </a:solidFill>
            </a:endParaRPr>
          </a:p>
        </xdr:txBody>
      </xdr:sp>
      <xdr:cxnSp macro="">
        <xdr:nvCxnSpPr>
          <xdr:cNvPr id="19" name="直線矢印コネクタ 18">
            <a:extLst>
              <a:ext uri="{FF2B5EF4-FFF2-40B4-BE49-F238E27FC236}">
                <a16:creationId xmlns:a16="http://schemas.microsoft.com/office/drawing/2014/main" id="{00000000-0008-0000-0000-00001D000000}"/>
              </a:ext>
            </a:extLst>
          </xdr:cNvPr>
          <xdr:cNvCxnSpPr/>
        </xdr:nvCxnSpPr>
        <xdr:spPr>
          <a:xfrm>
            <a:off x="2328570" y="6071935"/>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E000000}"/>
              </a:ext>
            </a:extLst>
          </xdr:cNvPr>
          <xdr:cNvCxnSpPr/>
        </xdr:nvCxnSpPr>
        <xdr:spPr>
          <a:xfrm>
            <a:off x="5795469"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F000000}"/>
              </a:ext>
            </a:extLst>
          </xdr:cNvPr>
          <xdr:cNvCxnSpPr/>
        </xdr:nvCxnSpPr>
        <xdr:spPr>
          <a:xfrm>
            <a:off x="4090988"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0000000}"/>
              </a:ext>
            </a:extLst>
          </xdr:cNvPr>
          <xdr:cNvCxnSpPr/>
        </xdr:nvCxnSpPr>
        <xdr:spPr>
          <a:xfrm>
            <a:off x="2328570" y="800779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60">
            <a:extLst>
              <a:ext uri="{FF2B5EF4-FFF2-40B4-BE49-F238E27FC236}">
                <a16:creationId xmlns:a16="http://schemas.microsoft.com/office/drawing/2014/main" id="{00000000-0008-0000-0000-000021000000}"/>
              </a:ext>
            </a:extLst>
          </xdr:cNvPr>
          <xdr:cNvSpPr txBox="1"/>
        </xdr:nvSpPr>
        <xdr:spPr>
          <a:xfrm>
            <a:off x="1293307" y="6363772"/>
            <a:ext cx="2033002"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24" name="テキスト ボックス 63">
            <a:extLst>
              <a:ext uri="{FF2B5EF4-FFF2-40B4-BE49-F238E27FC236}">
                <a16:creationId xmlns:a16="http://schemas.microsoft.com/office/drawing/2014/main" id="{00000000-0008-0000-0000-000022000000}"/>
              </a:ext>
            </a:extLst>
          </xdr:cNvPr>
          <xdr:cNvSpPr txBox="1"/>
        </xdr:nvSpPr>
        <xdr:spPr>
          <a:xfrm>
            <a:off x="1297459" y="5759600"/>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特定供給事業者（法人）向け</a:t>
            </a:r>
            <a:r>
              <a:rPr lang="ja-JP" altLang="en-US" sz="1300"/>
              <a:t>書面調査の実施に必要な事業</a:t>
            </a:r>
            <a:r>
              <a:rPr kumimoji="1" lang="en-US" altLang="ja-JP" sz="1300"/>
              <a:t>】</a:t>
            </a:r>
            <a:endParaRPr kumimoji="1" lang="ja-JP" altLang="en-US" sz="1300"/>
          </a:p>
        </xdr:txBody>
      </xdr:sp>
      <xdr:sp macro="" textlink="">
        <xdr:nvSpPr>
          <xdr:cNvPr id="25" name="テキスト ボックス 64">
            <a:extLst>
              <a:ext uri="{FF2B5EF4-FFF2-40B4-BE49-F238E27FC236}">
                <a16:creationId xmlns:a16="http://schemas.microsoft.com/office/drawing/2014/main" id="{00000000-0008-0000-0000-000023000000}"/>
              </a:ext>
            </a:extLst>
          </xdr:cNvPr>
          <xdr:cNvSpPr txBox="1"/>
        </xdr:nvSpPr>
        <xdr:spPr>
          <a:xfrm>
            <a:off x="1282167" y="771007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特定供給事業者（個人）向け</a:t>
            </a:r>
            <a:r>
              <a:rPr lang="ja-JP" altLang="en-US" sz="1300"/>
              <a:t>書面調査の実施に必要な事業</a:t>
            </a:r>
            <a:r>
              <a:rPr kumimoji="1" lang="en-US" altLang="ja-JP" sz="1300"/>
              <a:t>】</a:t>
            </a:r>
            <a:endParaRPr kumimoji="1" lang="ja-JP" altLang="en-US" sz="1300"/>
          </a:p>
        </xdr:txBody>
      </xdr:sp>
      <xdr:sp macro="" textlink="">
        <xdr:nvSpPr>
          <xdr:cNvPr id="26" name="テキスト ボックス 65">
            <a:extLst>
              <a:ext uri="{FF2B5EF4-FFF2-40B4-BE49-F238E27FC236}">
                <a16:creationId xmlns:a16="http://schemas.microsoft.com/office/drawing/2014/main" id="{00000000-0008-0000-0000-000024000000}"/>
              </a:ext>
            </a:extLst>
          </xdr:cNvPr>
          <xdr:cNvSpPr txBox="1"/>
        </xdr:nvSpPr>
        <xdr:spPr>
          <a:xfrm>
            <a:off x="1357549" y="7123078"/>
            <a:ext cx="174379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27" name="テキスト ボックス 66">
            <a:extLst>
              <a:ext uri="{FF2B5EF4-FFF2-40B4-BE49-F238E27FC236}">
                <a16:creationId xmlns:a16="http://schemas.microsoft.com/office/drawing/2014/main" id="{00000000-0008-0000-0000-000025000000}"/>
              </a:ext>
            </a:extLst>
          </xdr:cNvPr>
          <xdr:cNvSpPr txBox="1"/>
        </xdr:nvSpPr>
        <xdr:spPr>
          <a:xfrm>
            <a:off x="3252647" y="7128549"/>
            <a:ext cx="1568923"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28" name="テキスト ボックス 67">
            <a:extLst>
              <a:ext uri="{FF2B5EF4-FFF2-40B4-BE49-F238E27FC236}">
                <a16:creationId xmlns:a16="http://schemas.microsoft.com/office/drawing/2014/main" id="{00000000-0008-0000-0000-000026000000}"/>
              </a:ext>
            </a:extLst>
          </xdr:cNvPr>
          <xdr:cNvSpPr txBox="1"/>
        </xdr:nvSpPr>
        <xdr:spPr>
          <a:xfrm>
            <a:off x="5013635" y="7123078"/>
            <a:ext cx="117859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00000000-0008-0000-0000-000027000000}"/>
              </a:ext>
            </a:extLst>
          </xdr:cNvPr>
          <xdr:cNvSpPr/>
        </xdr:nvSpPr>
        <xdr:spPr>
          <a:xfrm>
            <a:off x="4987594" y="8496851"/>
            <a:ext cx="162829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Ｇ 株式会社日比谷情報</a:t>
            </a:r>
            <a:endParaRPr lang="en-US" altLang="ja-JP" sz="1050">
              <a:solidFill>
                <a:schemeClr val="tx1"/>
              </a:solidFill>
            </a:endParaRPr>
          </a:p>
          <a:p>
            <a:r>
              <a:rPr lang="ja-JP" altLang="en-US" sz="1050">
                <a:solidFill>
                  <a:schemeClr val="tx1"/>
                </a:solidFill>
              </a:rPr>
              <a:t>　サービス　</a:t>
            </a:r>
            <a:r>
              <a:rPr lang="ja-JP" altLang="en-US" sz="1200">
                <a:solidFill>
                  <a:schemeClr val="tx1"/>
                </a:solidFill>
              </a:rPr>
              <a:t>（</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sp macro="" textlink="">
        <xdr:nvSpPr>
          <xdr:cNvPr id="30" name="正方形/長方形 29">
            <a:extLst>
              <a:ext uri="{FF2B5EF4-FFF2-40B4-BE49-F238E27FC236}">
                <a16:creationId xmlns:a16="http://schemas.microsoft.com/office/drawing/2014/main" id="{00000000-0008-0000-0000-000028000000}"/>
              </a:ext>
            </a:extLst>
          </xdr:cNvPr>
          <xdr:cNvSpPr/>
        </xdr:nvSpPr>
        <xdr:spPr>
          <a:xfrm>
            <a:off x="1357549" y="8513689"/>
            <a:ext cx="1719551"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Ｈ 三浦印刷株式会社　</a:t>
            </a:r>
            <a:endParaRPr lang="en-US" altLang="ja-JP" sz="1050">
              <a:solidFill>
                <a:schemeClr val="tx1"/>
              </a:solidFill>
            </a:endParaRPr>
          </a:p>
          <a:p>
            <a:r>
              <a:rPr lang="ja-JP" altLang="en-US" sz="1200">
                <a:solidFill>
                  <a:schemeClr val="tx1"/>
                </a:solidFill>
              </a:rPr>
              <a:t>　</a:t>
            </a:r>
            <a:r>
              <a:rPr lang="en-US" altLang="ja-JP" sz="1200">
                <a:solidFill>
                  <a:schemeClr val="tx1"/>
                </a:solidFill>
              </a:rPr>
              <a:t>184</a:t>
            </a:r>
            <a:r>
              <a:rPr lang="ja-JP" altLang="en-US" sz="1200">
                <a:solidFill>
                  <a:schemeClr val="tx1"/>
                </a:solidFill>
              </a:rPr>
              <a:t>百万円</a:t>
            </a:r>
            <a:endParaRPr kumimoji="1" lang="ja-JP" altLang="en-US" sz="1200">
              <a:solidFill>
                <a:schemeClr val="tx1"/>
              </a:solidFill>
            </a:endParaRPr>
          </a:p>
        </xdr:txBody>
      </xdr:sp>
      <xdr:sp macro="" textlink="">
        <xdr:nvSpPr>
          <xdr:cNvPr id="31" name="テキスト ボックス 74">
            <a:extLst>
              <a:ext uri="{FF2B5EF4-FFF2-40B4-BE49-F238E27FC236}">
                <a16:creationId xmlns:a16="http://schemas.microsoft.com/office/drawing/2014/main" id="{00000000-0008-0000-0000-000029000000}"/>
              </a:ext>
            </a:extLst>
          </xdr:cNvPr>
          <xdr:cNvSpPr txBox="1"/>
        </xdr:nvSpPr>
        <xdr:spPr>
          <a:xfrm>
            <a:off x="1357549" y="9020850"/>
            <a:ext cx="185661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32" name="テキスト ボックス 75">
            <a:extLst>
              <a:ext uri="{FF2B5EF4-FFF2-40B4-BE49-F238E27FC236}">
                <a16:creationId xmlns:a16="http://schemas.microsoft.com/office/drawing/2014/main" id="{00000000-0008-0000-0000-00002A000000}"/>
              </a:ext>
            </a:extLst>
          </xdr:cNvPr>
          <xdr:cNvSpPr txBox="1"/>
        </xdr:nvSpPr>
        <xdr:spPr>
          <a:xfrm>
            <a:off x="3262808" y="9020850"/>
            <a:ext cx="15338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33" name="テキスト ボックス 76">
            <a:extLst>
              <a:ext uri="{FF2B5EF4-FFF2-40B4-BE49-F238E27FC236}">
                <a16:creationId xmlns:a16="http://schemas.microsoft.com/office/drawing/2014/main" id="{00000000-0008-0000-0000-00002B000000}"/>
              </a:ext>
            </a:extLst>
          </xdr:cNvPr>
          <xdr:cNvSpPr txBox="1"/>
        </xdr:nvSpPr>
        <xdr:spPr>
          <a:xfrm>
            <a:off x="4990775" y="9007758"/>
            <a:ext cx="128867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34" name="正方形/長方形 33">
            <a:extLst>
              <a:ext uri="{FF2B5EF4-FFF2-40B4-BE49-F238E27FC236}">
                <a16:creationId xmlns:a16="http://schemas.microsoft.com/office/drawing/2014/main" id="{00000000-0008-0000-0000-00002C000000}"/>
              </a:ext>
            </a:extLst>
          </xdr:cNvPr>
          <xdr:cNvSpPr/>
        </xdr:nvSpPr>
        <xdr:spPr>
          <a:xfrm>
            <a:off x="1161626" y="9451266"/>
            <a:ext cx="5378874" cy="27699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chemeClr val="tx1"/>
                </a:solidFill>
              </a:rPr>
              <a:t>（</a:t>
            </a:r>
            <a:r>
              <a:rPr lang="en-US" altLang="ja-JP" sz="1200">
                <a:solidFill>
                  <a:schemeClr val="tx1"/>
                </a:solidFill>
              </a:rPr>
              <a:t>※</a:t>
            </a:r>
            <a:r>
              <a:rPr lang="ja-JP" altLang="en-US" sz="1200">
                <a:solidFill>
                  <a:schemeClr val="tx1"/>
                </a:solidFill>
              </a:rPr>
              <a:t>）業務内容が同一であることから，同じ事業者に一括して発注している。</a:t>
            </a:r>
            <a:endParaRPr lang="ja-JP" altLang="en-US" sz="1200"/>
          </a:p>
        </xdr:txBody>
      </xdr:sp>
      <xdr:sp macro="" textlink="">
        <xdr:nvSpPr>
          <xdr:cNvPr id="35" name="テキスト ボックス 43">
            <a:extLst>
              <a:ext uri="{FF2B5EF4-FFF2-40B4-BE49-F238E27FC236}">
                <a16:creationId xmlns:a16="http://schemas.microsoft.com/office/drawing/2014/main" id="{00000000-0008-0000-0000-00002D000000}"/>
              </a:ext>
            </a:extLst>
          </xdr:cNvPr>
          <xdr:cNvSpPr txBox="1"/>
        </xdr:nvSpPr>
        <xdr:spPr>
          <a:xfrm>
            <a:off x="647300" y="4923625"/>
            <a:ext cx="1084065"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36" name="テキスト ボックス 50">
            <a:extLst>
              <a:ext uri="{FF2B5EF4-FFF2-40B4-BE49-F238E27FC236}">
                <a16:creationId xmlns:a16="http://schemas.microsoft.com/office/drawing/2014/main" id="{00000000-0008-0000-0000-00002E000000}"/>
              </a:ext>
            </a:extLst>
          </xdr:cNvPr>
          <xdr:cNvSpPr txBox="1"/>
        </xdr:nvSpPr>
        <xdr:spPr>
          <a:xfrm>
            <a:off x="3164968" y="6355669"/>
            <a:ext cx="2105180"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7" name="テキスト ボックス 52">
            <a:extLst>
              <a:ext uri="{FF2B5EF4-FFF2-40B4-BE49-F238E27FC236}">
                <a16:creationId xmlns:a16="http://schemas.microsoft.com/office/drawing/2014/main" id="{00000000-0008-0000-0000-00002F000000}"/>
              </a:ext>
            </a:extLst>
          </xdr:cNvPr>
          <xdr:cNvSpPr txBox="1"/>
        </xdr:nvSpPr>
        <xdr:spPr>
          <a:xfrm>
            <a:off x="4909884" y="6345555"/>
            <a:ext cx="210473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8" name="テキスト ボックス 56">
            <a:extLst>
              <a:ext uri="{FF2B5EF4-FFF2-40B4-BE49-F238E27FC236}">
                <a16:creationId xmlns:a16="http://schemas.microsoft.com/office/drawing/2014/main" id="{00000000-0008-0000-0000-000030000000}"/>
              </a:ext>
            </a:extLst>
          </xdr:cNvPr>
          <xdr:cNvSpPr txBox="1"/>
        </xdr:nvSpPr>
        <xdr:spPr>
          <a:xfrm>
            <a:off x="1243065" y="8258972"/>
            <a:ext cx="1958638"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9" name="テキスト ボックス 57">
            <a:extLst>
              <a:ext uri="{FF2B5EF4-FFF2-40B4-BE49-F238E27FC236}">
                <a16:creationId xmlns:a16="http://schemas.microsoft.com/office/drawing/2014/main" id="{00000000-0008-0000-0000-000031000000}"/>
              </a:ext>
            </a:extLst>
          </xdr:cNvPr>
          <xdr:cNvSpPr txBox="1"/>
        </xdr:nvSpPr>
        <xdr:spPr>
          <a:xfrm>
            <a:off x="3124194" y="8246335"/>
            <a:ext cx="194658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0" name="テキスト ボックス 58">
            <a:extLst>
              <a:ext uri="{FF2B5EF4-FFF2-40B4-BE49-F238E27FC236}">
                <a16:creationId xmlns:a16="http://schemas.microsoft.com/office/drawing/2014/main" id="{00000000-0008-0000-0000-000032000000}"/>
              </a:ext>
            </a:extLst>
          </xdr:cNvPr>
          <xdr:cNvSpPr txBox="1"/>
        </xdr:nvSpPr>
        <xdr:spPr>
          <a:xfrm>
            <a:off x="4883161" y="8231111"/>
            <a:ext cx="199439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cxnSp macro="">
        <xdr:nvCxnSpPr>
          <xdr:cNvPr id="41" name="直線矢印コネクタ 40">
            <a:extLst>
              <a:ext uri="{FF2B5EF4-FFF2-40B4-BE49-F238E27FC236}">
                <a16:creationId xmlns:a16="http://schemas.microsoft.com/office/drawing/2014/main" id="{00000000-0008-0000-0000-000033000000}"/>
              </a:ext>
            </a:extLst>
          </xdr:cNvPr>
          <xdr:cNvCxnSpPr/>
        </xdr:nvCxnSpPr>
        <xdr:spPr>
          <a:xfrm>
            <a:off x="2192430"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34000000}"/>
              </a:ext>
            </a:extLst>
          </xdr:cNvPr>
          <xdr:cNvCxnSpPr/>
        </xdr:nvCxnSpPr>
        <xdr:spPr>
          <a:xfrm>
            <a:off x="4049076"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35000000}"/>
              </a:ext>
            </a:extLst>
          </xdr:cNvPr>
          <xdr:cNvCxnSpPr/>
        </xdr:nvCxnSpPr>
        <xdr:spPr>
          <a:xfrm>
            <a:off x="5716497" y="366195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73">
            <a:extLst>
              <a:ext uri="{FF2B5EF4-FFF2-40B4-BE49-F238E27FC236}">
                <a16:creationId xmlns:a16="http://schemas.microsoft.com/office/drawing/2014/main" id="{00000000-0008-0000-0000-000036000000}"/>
              </a:ext>
            </a:extLst>
          </xdr:cNvPr>
          <xdr:cNvSpPr txBox="1"/>
        </xdr:nvSpPr>
        <xdr:spPr>
          <a:xfrm>
            <a:off x="1297459" y="337273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特定事業者向け</a:t>
            </a:r>
            <a:r>
              <a:rPr lang="ja-JP" altLang="en-US" sz="1300"/>
              <a:t>書面調査の実施に必要な事業</a:t>
            </a:r>
            <a:r>
              <a:rPr kumimoji="1" lang="en-US" altLang="ja-JP" sz="1300"/>
              <a:t>】</a:t>
            </a:r>
            <a:endParaRPr kumimoji="1" lang="ja-JP" altLang="en-US" sz="1300"/>
          </a:p>
        </xdr:txBody>
      </xdr:sp>
      <xdr:sp macro="" textlink="">
        <xdr:nvSpPr>
          <xdr:cNvPr id="45" name="テキスト ボックス 78">
            <a:extLst>
              <a:ext uri="{FF2B5EF4-FFF2-40B4-BE49-F238E27FC236}">
                <a16:creationId xmlns:a16="http://schemas.microsoft.com/office/drawing/2014/main" id="{00000000-0008-0000-0000-000037000000}"/>
              </a:ext>
            </a:extLst>
          </xdr:cNvPr>
          <xdr:cNvSpPr txBox="1"/>
        </xdr:nvSpPr>
        <xdr:spPr>
          <a:xfrm>
            <a:off x="1245404" y="3906158"/>
            <a:ext cx="2055985" cy="2725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6" name="テキスト ボックス 79">
            <a:extLst>
              <a:ext uri="{FF2B5EF4-FFF2-40B4-BE49-F238E27FC236}">
                <a16:creationId xmlns:a16="http://schemas.microsoft.com/office/drawing/2014/main" id="{00000000-0008-0000-0000-000038000000}"/>
              </a:ext>
            </a:extLst>
          </xdr:cNvPr>
          <xdr:cNvSpPr txBox="1"/>
        </xdr:nvSpPr>
        <xdr:spPr>
          <a:xfrm>
            <a:off x="3039718" y="3897289"/>
            <a:ext cx="1993682" cy="2814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7" name="テキスト ボックス 80">
            <a:extLst>
              <a:ext uri="{FF2B5EF4-FFF2-40B4-BE49-F238E27FC236}">
                <a16:creationId xmlns:a16="http://schemas.microsoft.com/office/drawing/2014/main" id="{00000000-0008-0000-0000-000039000000}"/>
              </a:ext>
            </a:extLst>
          </xdr:cNvPr>
          <xdr:cNvSpPr txBox="1"/>
        </xdr:nvSpPr>
        <xdr:spPr>
          <a:xfrm>
            <a:off x="4860042" y="3883384"/>
            <a:ext cx="202997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8" name="正方形/長方形 47">
            <a:extLst>
              <a:ext uri="{FF2B5EF4-FFF2-40B4-BE49-F238E27FC236}">
                <a16:creationId xmlns:a16="http://schemas.microsoft.com/office/drawing/2014/main" id="{00000000-0008-0000-0000-00003A000000}"/>
              </a:ext>
            </a:extLst>
          </xdr:cNvPr>
          <xdr:cNvSpPr/>
        </xdr:nvSpPr>
        <xdr:spPr>
          <a:xfrm>
            <a:off x="1382470" y="4161146"/>
            <a:ext cx="167521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Ｂ 株式会社城北企画</a:t>
            </a:r>
            <a:endParaRPr lang="en-US" altLang="ja-JP" sz="1050">
              <a:solidFill>
                <a:schemeClr val="tx1"/>
              </a:solidFill>
            </a:endParaRPr>
          </a:p>
          <a:p>
            <a:r>
              <a:rPr lang="ja-JP" altLang="en-US" sz="1050">
                <a:solidFill>
                  <a:schemeClr val="tx1"/>
                </a:solidFill>
              </a:rPr>
              <a:t>　</a:t>
            </a: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sp macro="" textlink="">
        <xdr:nvSpPr>
          <xdr:cNvPr id="49" name="正方形/長方形 48">
            <a:extLst>
              <a:ext uri="{FF2B5EF4-FFF2-40B4-BE49-F238E27FC236}">
                <a16:creationId xmlns:a16="http://schemas.microsoft.com/office/drawing/2014/main" id="{00000000-0008-0000-0000-00003B000000}"/>
              </a:ext>
            </a:extLst>
          </xdr:cNvPr>
          <xdr:cNvSpPr/>
        </xdr:nvSpPr>
        <xdr:spPr>
          <a:xfrm>
            <a:off x="3164323" y="4161145"/>
            <a:ext cx="1756932"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株式会社アイネットサポート</a:t>
            </a:r>
            <a:r>
              <a:rPr lang="ja-JP" altLang="en-US" sz="1200">
                <a:solidFill>
                  <a:schemeClr val="tx1"/>
                </a:solidFill>
              </a:rPr>
              <a:t>　</a:t>
            </a:r>
            <a:r>
              <a:rPr lang="en-US" altLang="ja-JP" sz="1200">
                <a:solidFill>
                  <a:schemeClr val="tx1"/>
                </a:solidFill>
              </a:rPr>
              <a:t>4</a:t>
            </a:r>
            <a:r>
              <a:rPr lang="ja-JP" altLang="en-US" sz="1200">
                <a:solidFill>
                  <a:schemeClr val="tx1"/>
                </a:solidFill>
              </a:rPr>
              <a:t>百万円</a:t>
            </a:r>
            <a:endParaRPr kumimoji="1" lang="ja-JP" altLang="en-US" sz="1200">
              <a:solidFill>
                <a:schemeClr val="tx1"/>
              </a:solidFill>
            </a:endParaRPr>
          </a:p>
        </xdr:txBody>
      </xdr:sp>
      <xdr:sp macro="" textlink="">
        <xdr:nvSpPr>
          <xdr:cNvPr id="50" name="正方形/長方形 49">
            <a:extLst>
              <a:ext uri="{FF2B5EF4-FFF2-40B4-BE49-F238E27FC236}">
                <a16:creationId xmlns:a16="http://schemas.microsoft.com/office/drawing/2014/main" id="{00000000-0008-0000-0000-00003C000000}"/>
              </a:ext>
            </a:extLst>
          </xdr:cNvPr>
          <xdr:cNvSpPr/>
        </xdr:nvSpPr>
        <xdr:spPr>
          <a:xfrm>
            <a:off x="5000194" y="4155765"/>
            <a:ext cx="1690454"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Ｄ </a:t>
            </a:r>
            <a:r>
              <a:rPr lang="ja-JP" altLang="en-US" sz="800">
                <a:solidFill>
                  <a:schemeClr val="tx1"/>
                </a:solidFill>
              </a:rPr>
              <a:t>株式会社帝国データバンクビジネスサービス</a:t>
            </a:r>
            <a:r>
              <a:rPr lang="ja-JP" altLang="en-US" sz="1050">
                <a:solidFill>
                  <a:schemeClr val="tx1"/>
                </a:solidFill>
              </a:rPr>
              <a:t>　</a:t>
            </a:r>
            <a:r>
              <a:rPr lang="en-US" altLang="ja-JP" sz="1050">
                <a:solidFill>
                  <a:schemeClr val="tx1"/>
                </a:solidFill>
              </a:rPr>
              <a:t>6</a:t>
            </a:r>
            <a:r>
              <a:rPr lang="ja-JP" altLang="en-US" sz="1200">
                <a:solidFill>
                  <a:schemeClr val="tx1"/>
                </a:solidFill>
              </a:rPr>
              <a:t>百万円</a:t>
            </a:r>
            <a:endParaRPr kumimoji="1" lang="ja-JP" altLang="en-US" sz="1200">
              <a:solidFill>
                <a:schemeClr val="tx1"/>
              </a:solidFill>
            </a:endParaRPr>
          </a:p>
        </xdr:txBody>
      </xdr:sp>
      <xdr:sp macro="" textlink="">
        <xdr:nvSpPr>
          <xdr:cNvPr id="51" name="テキスト ボックス 85">
            <a:extLst>
              <a:ext uri="{FF2B5EF4-FFF2-40B4-BE49-F238E27FC236}">
                <a16:creationId xmlns:a16="http://schemas.microsoft.com/office/drawing/2014/main" id="{00000000-0008-0000-0000-00003D000000}"/>
              </a:ext>
            </a:extLst>
          </xdr:cNvPr>
          <xdr:cNvSpPr txBox="1"/>
        </xdr:nvSpPr>
        <xdr:spPr>
          <a:xfrm>
            <a:off x="1390713" y="4665464"/>
            <a:ext cx="188575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52" name="テキスト ボックス 86">
            <a:extLst>
              <a:ext uri="{FF2B5EF4-FFF2-40B4-BE49-F238E27FC236}">
                <a16:creationId xmlns:a16="http://schemas.microsoft.com/office/drawing/2014/main" id="{00000000-0008-0000-0000-00003E000000}"/>
              </a:ext>
            </a:extLst>
          </xdr:cNvPr>
          <xdr:cNvSpPr txBox="1"/>
        </xdr:nvSpPr>
        <xdr:spPr>
          <a:xfrm>
            <a:off x="3258726" y="4668358"/>
            <a:ext cx="15005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53" name="テキスト ボックス 87">
            <a:extLst>
              <a:ext uri="{FF2B5EF4-FFF2-40B4-BE49-F238E27FC236}">
                <a16:creationId xmlns:a16="http://schemas.microsoft.com/office/drawing/2014/main" id="{00000000-0008-0000-0000-00003F000000}"/>
              </a:ext>
            </a:extLst>
          </xdr:cNvPr>
          <xdr:cNvSpPr txBox="1"/>
        </xdr:nvSpPr>
        <xdr:spPr>
          <a:xfrm>
            <a:off x="5003907" y="4679101"/>
            <a:ext cx="1263083" cy="2705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54" name="正方形/長方形 53">
            <a:extLst>
              <a:ext uri="{FF2B5EF4-FFF2-40B4-BE49-F238E27FC236}">
                <a16:creationId xmlns:a16="http://schemas.microsoft.com/office/drawing/2014/main" id="{00000000-0008-0000-0000-000040000000}"/>
              </a:ext>
            </a:extLst>
          </xdr:cNvPr>
          <xdr:cNvSpPr/>
        </xdr:nvSpPr>
        <xdr:spPr>
          <a:xfrm>
            <a:off x="3214165" y="8515386"/>
            <a:ext cx="156064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Ｆ 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grpSp>
    <xdr:clientData/>
  </xdr:twoCellAnchor>
  <xdr:twoCellAnchor>
    <xdr:from>
      <xdr:col>15</xdr:col>
      <xdr:colOff>127000</xdr:colOff>
      <xdr:row>756</xdr:row>
      <xdr:rowOff>330200</xdr:rowOff>
    </xdr:from>
    <xdr:to>
      <xdr:col>38</xdr:col>
      <xdr:colOff>70549</xdr:colOff>
      <xdr:row>756</xdr:row>
      <xdr:rowOff>330200</xdr:rowOff>
    </xdr:to>
    <xdr:cxnSp macro="">
      <xdr:nvCxnSpPr>
        <xdr:cNvPr id="55" name="直線コネクタ 54">
          <a:extLst>
            <a:ext uri="{FF2B5EF4-FFF2-40B4-BE49-F238E27FC236}">
              <a16:creationId xmlns:a16="http://schemas.microsoft.com/office/drawing/2014/main" id="{00000000-0008-0000-0000-000043000000}"/>
            </a:ext>
          </a:extLst>
        </xdr:cNvPr>
        <xdr:cNvCxnSpPr/>
      </xdr:nvCxnSpPr>
      <xdr:spPr>
        <a:xfrm>
          <a:off x="3175000" y="571627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750</xdr:row>
      <xdr:rowOff>342900</xdr:rowOff>
    </xdr:from>
    <xdr:to>
      <xdr:col>25</xdr:col>
      <xdr:colOff>0</xdr:colOff>
      <xdr:row>751</xdr:row>
      <xdr:rowOff>204482</xdr:rowOff>
    </xdr:to>
    <xdr:cxnSp macro="">
      <xdr:nvCxnSpPr>
        <xdr:cNvPr id="56" name="直線矢印コネクタ 55">
          <a:extLst>
            <a:ext uri="{FF2B5EF4-FFF2-40B4-BE49-F238E27FC236}">
              <a16:creationId xmlns:a16="http://schemas.microsoft.com/office/drawing/2014/main" id="{00000000-0008-0000-0000-000041000000}"/>
            </a:ext>
          </a:extLst>
        </xdr:cNvPr>
        <xdr:cNvCxnSpPr/>
      </xdr:nvCxnSpPr>
      <xdr:spPr>
        <a:xfrm>
          <a:off x="5080000" y="55041800"/>
          <a:ext cx="0" cy="217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763</xdr:row>
      <xdr:rowOff>177800</xdr:rowOff>
    </xdr:from>
    <xdr:to>
      <xdr:col>38</xdr:col>
      <xdr:colOff>172149</xdr:colOff>
      <xdr:row>763</xdr:row>
      <xdr:rowOff>177800</xdr:rowOff>
    </xdr:to>
    <xdr:cxnSp macro="">
      <xdr:nvCxnSpPr>
        <xdr:cNvPr id="57" name="直線コネクタ 56">
          <a:extLst>
            <a:ext uri="{FF2B5EF4-FFF2-40B4-BE49-F238E27FC236}">
              <a16:creationId xmlns:a16="http://schemas.microsoft.com/office/drawing/2014/main" id="{00000000-0008-0000-0000-000043000000}"/>
            </a:ext>
          </a:extLst>
        </xdr:cNvPr>
        <xdr:cNvCxnSpPr/>
      </xdr:nvCxnSpPr>
      <xdr:spPr>
        <a:xfrm>
          <a:off x="3276600" y="594995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766</xdr:row>
      <xdr:rowOff>368300</xdr:rowOff>
    </xdr:from>
    <xdr:to>
      <xdr:col>38</xdr:col>
      <xdr:colOff>159449</xdr:colOff>
      <xdr:row>766</xdr:row>
      <xdr:rowOff>368300</xdr:rowOff>
    </xdr:to>
    <xdr:cxnSp macro="">
      <xdr:nvCxnSpPr>
        <xdr:cNvPr id="58" name="直線コネクタ 57">
          <a:extLst>
            <a:ext uri="{FF2B5EF4-FFF2-40B4-BE49-F238E27FC236}">
              <a16:creationId xmlns:a16="http://schemas.microsoft.com/office/drawing/2014/main" id="{00000000-0008-0000-0000-000044000000}"/>
            </a:ext>
          </a:extLst>
        </xdr:cNvPr>
        <xdr:cNvCxnSpPr/>
      </xdr:nvCxnSpPr>
      <xdr:spPr>
        <a:xfrm>
          <a:off x="3263900" y="613918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400</v>
      </c>
      <c r="AJ2" s="943" t="s">
        <v>759</v>
      </c>
      <c r="AK2" s="943"/>
      <c r="AL2" s="943"/>
      <c r="AM2" s="943"/>
      <c r="AN2" s="98" t="s">
        <v>400</v>
      </c>
      <c r="AO2" s="943">
        <v>20</v>
      </c>
      <c r="AP2" s="943"/>
      <c r="AQ2" s="943"/>
      <c r="AR2" s="99" t="s">
        <v>703</v>
      </c>
      <c r="AS2" s="949">
        <v>7</v>
      </c>
      <c r="AT2" s="949"/>
      <c r="AU2" s="949"/>
      <c r="AV2" s="98" t="str">
        <f>IF(AW2="","","-")</f>
        <v/>
      </c>
      <c r="AW2" s="909"/>
      <c r="AX2" s="909"/>
    </row>
    <row r="3" spans="1:50" ht="21" customHeight="1" thickBot="1" x14ac:dyDescent="0.2">
      <c r="A3" s="865" t="s">
        <v>696</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704</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705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708</v>
      </c>
      <c r="H5" s="838"/>
      <c r="I5" s="838"/>
      <c r="J5" s="838"/>
      <c r="K5" s="838"/>
      <c r="L5" s="838"/>
      <c r="M5" s="839" t="s">
        <v>66</v>
      </c>
      <c r="N5" s="840"/>
      <c r="O5" s="840"/>
      <c r="P5" s="840"/>
      <c r="Q5" s="840"/>
      <c r="R5" s="841"/>
      <c r="S5" s="842" t="s">
        <v>506</v>
      </c>
      <c r="T5" s="838"/>
      <c r="U5" s="838"/>
      <c r="V5" s="838"/>
      <c r="W5" s="838"/>
      <c r="X5" s="843"/>
      <c r="Y5" s="700" t="s">
        <v>3</v>
      </c>
      <c r="Z5" s="542"/>
      <c r="AA5" s="542"/>
      <c r="AB5" s="542"/>
      <c r="AC5" s="542"/>
      <c r="AD5" s="543"/>
      <c r="AE5" s="701" t="s">
        <v>709</v>
      </c>
      <c r="AF5" s="701"/>
      <c r="AG5" s="701"/>
      <c r="AH5" s="701"/>
      <c r="AI5" s="701"/>
      <c r="AJ5" s="701"/>
      <c r="AK5" s="701"/>
      <c r="AL5" s="701"/>
      <c r="AM5" s="701"/>
      <c r="AN5" s="701"/>
      <c r="AO5" s="701"/>
      <c r="AP5" s="702"/>
      <c r="AQ5" s="703" t="s">
        <v>707</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4.5" customHeight="1" x14ac:dyDescent="0.15">
      <c r="A7" s="494" t="s">
        <v>22</v>
      </c>
      <c r="B7" s="495"/>
      <c r="C7" s="495"/>
      <c r="D7" s="495"/>
      <c r="E7" s="495"/>
      <c r="F7" s="496"/>
      <c r="G7" s="497" t="s">
        <v>783</v>
      </c>
      <c r="H7" s="498"/>
      <c r="I7" s="498"/>
      <c r="J7" s="498"/>
      <c r="K7" s="498"/>
      <c r="L7" s="498"/>
      <c r="M7" s="498"/>
      <c r="N7" s="498"/>
      <c r="O7" s="498"/>
      <c r="P7" s="498"/>
      <c r="Q7" s="498"/>
      <c r="R7" s="498"/>
      <c r="S7" s="498"/>
      <c r="T7" s="498"/>
      <c r="U7" s="498"/>
      <c r="V7" s="498"/>
      <c r="W7" s="498"/>
      <c r="X7" s="499"/>
      <c r="Y7" s="921" t="s">
        <v>383</v>
      </c>
      <c r="Z7" s="439"/>
      <c r="AA7" s="439"/>
      <c r="AB7" s="439"/>
      <c r="AC7" s="439"/>
      <c r="AD7" s="922"/>
      <c r="AE7" s="910" t="s">
        <v>710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255</v>
      </c>
      <c r="B8" s="495"/>
      <c r="C8" s="495"/>
      <c r="D8" s="495"/>
      <c r="E8" s="495"/>
      <c r="F8" s="496"/>
      <c r="G8" s="944" t="str">
        <f>入力規則等!A27</f>
        <v>-</v>
      </c>
      <c r="H8" s="722"/>
      <c r="I8" s="722"/>
      <c r="J8" s="722"/>
      <c r="K8" s="722"/>
      <c r="L8" s="722"/>
      <c r="M8" s="722"/>
      <c r="N8" s="722"/>
      <c r="O8" s="722"/>
      <c r="P8" s="722"/>
      <c r="Q8" s="722"/>
      <c r="R8" s="722"/>
      <c r="S8" s="722"/>
      <c r="T8" s="722"/>
      <c r="U8" s="722"/>
      <c r="V8" s="722"/>
      <c r="W8" s="722"/>
      <c r="X8" s="945"/>
      <c r="Y8" s="844" t="s">
        <v>256</v>
      </c>
      <c r="Z8" s="845"/>
      <c r="AA8" s="845"/>
      <c r="AB8" s="845"/>
      <c r="AC8" s="845"/>
      <c r="AD8" s="84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740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1.5" customHeight="1" x14ac:dyDescent="0.15">
      <c r="A10" s="662" t="s">
        <v>30</v>
      </c>
      <c r="B10" s="663"/>
      <c r="C10" s="663"/>
      <c r="D10" s="663"/>
      <c r="E10" s="663"/>
      <c r="F10" s="663"/>
      <c r="G10" s="756" t="s">
        <v>787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6"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62"/>
      <c r="H12" s="763"/>
      <c r="I12" s="763"/>
      <c r="J12" s="763"/>
      <c r="K12" s="763"/>
      <c r="L12" s="763"/>
      <c r="M12" s="763"/>
      <c r="N12" s="763"/>
      <c r="O12" s="763"/>
      <c r="P12" s="446" t="s">
        <v>384</v>
      </c>
      <c r="Q12" s="441"/>
      <c r="R12" s="441"/>
      <c r="S12" s="441"/>
      <c r="T12" s="441"/>
      <c r="U12" s="441"/>
      <c r="V12" s="442"/>
      <c r="W12" s="446" t="s">
        <v>406</v>
      </c>
      <c r="X12" s="441"/>
      <c r="Y12" s="441"/>
      <c r="Z12" s="441"/>
      <c r="AA12" s="441"/>
      <c r="AB12" s="441"/>
      <c r="AC12" s="442"/>
      <c r="AD12" s="446" t="s">
        <v>693</v>
      </c>
      <c r="AE12" s="441"/>
      <c r="AF12" s="441"/>
      <c r="AG12" s="441"/>
      <c r="AH12" s="441"/>
      <c r="AI12" s="441"/>
      <c r="AJ12" s="442"/>
      <c r="AK12" s="446" t="s">
        <v>697</v>
      </c>
      <c r="AL12" s="441"/>
      <c r="AM12" s="441"/>
      <c r="AN12" s="441"/>
      <c r="AO12" s="441"/>
      <c r="AP12" s="441"/>
      <c r="AQ12" s="442"/>
      <c r="AR12" s="446" t="s">
        <v>698</v>
      </c>
      <c r="AS12" s="441"/>
      <c r="AT12" s="441"/>
      <c r="AU12" s="441"/>
      <c r="AV12" s="441"/>
      <c r="AW12" s="44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475</v>
      </c>
      <c r="Q13" s="660"/>
      <c r="R13" s="660"/>
      <c r="S13" s="660"/>
      <c r="T13" s="660"/>
      <c r="U13" s="660"/>
      <c r="V13" s="661"/>
      <c r="W13" s="659">
        <v>545</v>
      </c>
      <c r="X13" s="660"/>
      <c r="Y13" s="660"/>
      <c r="Z13" s="660"/>
      <c r="AA13" s="660"/>
      <c r="AB13" s="660"/>
      <c r="AC13" s="661"/>
      <c r="AD13" s="659">
        <v>455</v>
      </c>
      <c r="AE13" s="660"/>
      <c r="AF13" s="660"/>
      <c r="AG13" s="660"/>
      <c r="AH13" s="660"/>
      <c r="AI13" s="660"/>
      <c r="AJ13" s="661"/>
      <c r="AK13" s="659">
        <v>413</v>
      </c>
      <c r="AL13" s="660"/>
      <c r="AM13" s="660"/>
      <c r="AN13" s="660"/>
      <c r="AO13" s="660"/>
      <c r="AP13" s="660"/>
      <c r="AQ13" s="661"/>
      <c r="AR13" s="918">
        <v>0</v>
      </c>
      <c r="AS13" s="919"/>
      <c r="AT13" s="919"/>
      <c r="AU13" s="919"/>
      <c r="AV13" s="919"/>
      <c r="AW13" s="919"/>
      <c r="AX13" s="920"/>
    </row>
    <row r="14" spans="1:50" ht="21" customHeight="1" x14ac:dyDescent="0.15">
      <c r="A14" s="616"/>
      <c r="B14" s="617"/>
      <c r="C14" s="617"/>
      <c r="D14" s="617"/>
      <c r="E14" s="617"/>
      <c r="F14" s="618"/>
      <c r="G14" s="727"/>
      <c r="H14" s="728"/>
      <c r="I14" s="713" t="s">
        <v>8</v>
      </c>
      <c r="J14" s="764"/>
      <c r="K14" s="764"/>
      <c r="L14" s="764"/>
      <c r="M14" s="764"/>
      <c r="N14" s="764"/>
      <c r="O14" s="765"/>
      <c r="P14" s="659" t="s">
        <v>711</v>
      </c>
      <c r="Q14" s="660"/>
      <c r="R14" s="660"/>
      <c r="S14" s="660"/>
      <c r="T14" s="660"/>
      <c r="U14" s="660"/>
      <c r="V14" s="661"/>
      <c r="W14" s="659" t="s">
        <v>711</v>
      </c>
      <c r="X14" s="660"/>
      <c r="Y14" s="660"/>
      <c r="Z14" s="660"/>
      <c r="AA14" s="660"/>
      <c r="AB14" s="660"/>
      <c r="AC14" s="661"/>
      <c r="AD14" s="659" t="s">
        <v>711</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711</v>
      </c>
      <c r="Q15" s="660"/>
      <c r="R15" s="660"/>
      <c r="S15" s="660"/>
      <c r="T15" s="660"/>
      <c r="U15" s="660"/>
      <c r="V15" s="661"/>
      <c r="W15" s="659" t="s">
        <v>711</v>
      </c>
      <c r="X15" s="660"/>
      <c r="Y15" s="660"/>
      <c r="Z15" s="660"/>
      <c r="AA15" s="660"/>
      <c r="AB15" s="660"/>
      <c r="AC15" s="661"/>
      <c r="AD15" s="659" t="s">
        <v>711</v>
      </c>
      <c r="AE15" s="660"/>
      <c r="AF15" s="660"/>
      <c r="AG15" s="660"/>
      <c r="AH15" s="660"/>
      <c r="AI15" s="660"/>
      <c r="AJ15" s="661"/>
      <c r="AK15" s="659"/>
      <c r="AL15" s="660"/>
      <c r="AM15" s="660"/>
      <c r="AN15" s="660"/>
      <c r="AO15" s="660"/>
      <c r="AP15" s="660"/>
      <c r="AQ15" s="661"/>
      <c r="AR15" s="659"/>
      <c r="AS15" s="660"/>
      <c r="AT15" s="660"/>
      <c r="AU15" s="660"/>
      <c r="AV15" s="660"/>
      <c r="AW15" s="660"/>
      <c r="AX15" s="806"/>
    </row>
    <row r="16" spans="1:50" ht="21" customHeight="1" x14ac:dyDescent="0.15">
      <c r="A16" s="616"/>
      <c r="B16" s="617"/>
      <c r="C16" s="617"/>
      <c r="D16" s="617"/>
      <c r="E16" s="617"/>
      <c r="F16" s="618"/>
      <c r="G16" s="727"/>
      <c r="H16" s="728"/>
      <c r="I16" s="713" t="s">
        <v>52</v>
      </c>
      <c r="J16" s="714"/>
      <c r="K16" s="714"/>
      <c r="L16" s="714"/>
      <c r="M16" s="714"/>
      <c r="N16" s="714"/>
      <c r="O16" s="715"/>
      <c r="P16" s="659" t="s">
        <v>711</v>
      </c>
      <c r="Q16" s="660"/>
      <c r="R16" s="660"/>
      <c r="S16" s="660"/>
      <c r="T16" s="660"/>
      <c r="U16" s="660"/>
      <c r="V16" s="661"/>
      <c r="W16" s="659" t="s">
        <v>711</v>
      </c>
      <c r="X16" s="660"/>
      <c r="Y16" s="660"/>
      <c r="Z16" s="660"/>
      <c r="AA16" s="660"/>
      <c r="AB16" s="660"/>
      <c r="AC16" s="661"/>
      <c r="AD16" s="659" t="s">
        <v>711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711</v>
      </c>
      <c r="Q17" s="660"/>
      <c r="R17" s="660"/>
      <c r="S17" s="660"/>
      <c r="T17" s="660"/>
      <c r="U17" s="660"/>
      <c r="V17" s="661"/>
      <c r="W17" s="659" t="s">
        <v>711</v>
      </c>
      <c r="X17" s="660"/>
      <c r="Y17" s="660"/>
      <c r="Z17" s="660"/>
      <c r="AA17" s="660"/>
      <c r="AB17" s="660"/>
      <c r="AC17" s="661"/>
      <c r="AD17" s="659" t="s">
        <v>711</v>
      </c>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9"/>
      <c r="H18" s="730"/>
      <c r="I18" s="718" t="s">
        <v>20</v>
      </c>
      <c r="J18" s="719"/>
      <c r="K18" s="719"/>
      <c r="L18" s="719"/>
      <c r="M18" s="719"/>
      <c r="N18" s="719"/>
      <c r="O18" s="720"/>
      <c r="P18" s="876">
        <f>SUM(P13:V17)</f>
        <v>475</v>
      </c>
      <c r="Q18" s="877"/>
      <c r="R18" s="877"/>
      <c r="S18" s="877"/>
      <c r="T18" s="877"/>
      <c r="U18" s="877"/>
      <c r="V18" s="878"/>
      <c r="W18" s="876">
        <f>SUM(W13:AC17)</f>
        <v>545</v>
      </c>
      <c r="X18" s="877"/>
      <c r="Y18" s="877"/>
      <c r="Z18" s="877"/>
      <c r="AA18" s="877"/>
      <c r="AB18" s="877"/>
      <c r="AC18" s="878"/>
      <c r="AD18" s="876">
        <f>SUM(AD13:AJ17)</f>
        <v>455</v>
      </c>
      <c r="AE18" s="877"/>
      <c r="AF18" s="877"/>
      <c r="AG18" s="877"/>
      <c r="AH18" s="877"/>
      <c r="AI18" s="877"/>
      <c r="AJ18" s="878"/>
      <c r="AK18" s="876">
        <f>SUM(AK13:AQ17)</f>
        <v>413</v>
      </c>
      <c r="AL18" s="877"/>
      <c r="AM18" s="877"/>
      <c r="AN18" s="877"/>
      <c r="AO18" s="877"/>
      <c r="AP18" s="877"/>
      <c r="AQ18" s="878"/>
      <c r="AR18" s="876">
        <f>SUM(AR13:AX17)</f>
        <v>0</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59">
        <v>370</v>
      </c>
      <c r="Q19" s="660"/>
      <c r="R19" s="660"/>
      <c r="S19" s="660"/>
      <c r="T19" s="660"/>
      <c r="U19" s="660"/>
      <c r="V19" s="661"/>
      <c r="W19" s="659">
        <v>434</v>
      </c>
      <c r="X19" s="660"/>
      <c r="Y19" s="660"/>
      <c r="Z19" s="660"/>
      <c r="AA19" s="660"/>
      <c r="AB19" s="660"/>
      <c r="AC19" s="661"/>
      <c r="AD19" s="659">
        <v>409</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4" t="s">
        <v>10</v>
      </c>
      <c r="H20" s="875"/>
      <c r="I20" s="875"/>
      <c r="J20" s="875"/>
      <c r="K20" s="875"/>
      <c r="L20" s="875"/>
      <c r="M20" s="875"/>
      <c r="N20" s="875"/>
      <c r="O20" s="875"/>
      <c r="P20" s="316">
        <f>IF(P18=0, "-", SUM(P19)/P18)</f>
        <v>0.77894736842105261</v>
      </c>
      <c r="Q20" s="316"/>
      <c r="R20" s="316"/>
      <c r="S20" s="316"/>
      <c r="T20" s="316"/>
      <c r="U20" s="316"/>
      <c r="V20" s="316"/>
      <c r="W20" s="316">
        <f t="shared" ref="W20" si="0">IF(W18=0, "-", SUM(W19)/W18)</f>
        <v>0.79633027522935784</v>
      </c>
      <c r="X20" s="316"/>
      <c r="Y20" s="316"/>
      <c r="Z20" s="316"/>
      <c r="AA20" s="316"/>
      <c r="AB20" s="316"/>
      <c r="AC20" s="316"/>
      <c r="AD20" s="316">
        <f t="shared" ref="AD20" si="1">IF(AD18=0, "-", SUM(AD19)/AD18)</f>
        <v>0.89890109890109893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348</v>
      </c>
      <c r="H21" s="315"/>
      <c r="I21" s="315"/>
      <c r="J21" s="315"/>
      <c r="K21" s="315"/>
      <c r="L21" s="315"/>
      <c r="M21" s="315"/>
      <c r="N21" s="315"/>
      <c r="O21" s="315"/>
      <c r="P21" s="316">
        <f>IF(P19=0, "-", SUM(P19)/SUM(P13,P14))</f>
        <v>0.77894736842105261</v>
      </c>
      <c r="Q21" s="316"/>
      <c r="R21" s="316"/>
      <c r="S21" s="316"/>
      <c r="T21" s="316"/>
      <c r="U21" s="316"/>
      <c r="V21" s="316"/>
      <c r="W21" s="316">
        <f t="shared" ref="W21" si="2">IF(W19=0, "-", SUM(W19)/SUM(W13,W14))</f>
        <v>0.79633027522935784</v>
      </c>
      <c r="X21" s="316"/>
      <c r="Y21" s="316"/>
      <c r="Z21" s="316"/>
      <c r="AA21" s="316"/>
      <c r="AB21" s="316"/>
      <c r="AC21" s="316"/>
      <c r="AD21" s="316">
        <f t="shared" ref="AD21" si="3">IF(AD19=0, "-", SUM(AD19)/SUM(AD13,AD14))</f>
        <v>0.89890109890109893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701</v>
      </c>
      <c r="B22" s="972"/>
      <c r="C22" s="972"/>
      <c r="D22" s="972"/>
      <c r="E22" s="972"/>
      <c r="F22" s="973"/>
      <c r="G22" s="967" t="s">
        <v>327</v>
      </c>
      <c r="H22" s="222"/>
      <c r="I22" s="222"/>
      <c r="J22" s="222"/>
      <c r="K22" s="222"/>
      <c r="L22" s="222"/>
      <c r="M22" s="222"/>
      <c r="N22" s="222"/>
      <c r="O22" s="223"/>
      <c r="P22" s="932" t="s">
        <v>699</v>
      </c>
      <c r="Q22" s="222"/>
      <c r="R22" s="222"/>
      <c r="S22" s="222"/>
      <c r="T22" s="222"/>
      <c r="U22" s="222"/>
      <c r="V22" s="223"/>
      <c r="W22" s="932" t="s">
        <v>700</v>
      </c>
      <c r="X22" s="222"/>
      <c r="Y22" s="222"/>
      <c r="Z22" s="222"/>
      <c r="AA22" s="222"/>
      <c r="AB22" s="222"/>
      <c r="AC22" s="223"/>
      <c r="AD22" s="932" t="s">
        <v>326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712</v>
      </c>
      <c r="H23" s="969"/>
      <c r="I23" s="969"/>
      <c r="J23" s="969"/>
      <c r="K23" s="969"/>
      <c r="L23" s="969"/>
      <c r="M23" s="969"/>
      <c r="N23" s="969"/>
      <c r="O23" s="970"/>
      <c r="P23" s="918">
        <v>413</v>
      </c>
      <c r="Q23" s="919"/>
      <c r="R23" s="919"/>
      <c r="S23" s="919"/>
      <c r="T23" s="919"/>
      <c r="U23" s="919"/>
      <c r="V23" s="933"/>
      <c r="W23" s="918">
        <v>0</v>
      </c>
      <c r="X23" s="919"/>
      <c r="Y23" s="919"/>
      <c r="Z23" s="919"/>
      <c r="AA23" s="919"/>
      <c r="AB23" s="919"/>
      <c r="AC23" s="933"/>
      <c r="AD23" s="981" t="s">
        <v>758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331</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328</v>
      </c>
      <c r="H29" s="941"/>
      <c r="I29" s="941"/>
      <c r="J29" s="941"/>
      <c r="K29" s="941"/>
      <c r="L29" s="941"/>
      <c r="M29" s="941"/>
      <c r="N29" s="941"/>
      <c r="O29" s="942"/>
      <c r="P29" s="659">
        <f>AK13</f>
        <v>413</v>
      </c>
      <c r="Q29" s="660"/>
      <c r="R29" s="660"/>
      <c r="S29" s="660"/>
      <c r="T29" s="660"/>
      <c r="U29" s="660"/>
      <c r="V29" s="661"/>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343</v>
      </c>
      <c r="B30" s="860"/>
      <c r="C30" s="860"/>
      <c r="D30" s="860"/>
      <c r="E30" s="860"/>
      <c r="F30" s="861"/>
      <c r="G30" s="775" t="s">
        <v>146</v>
      </c>
      <c r="H30" s="776"/>
      <c r="I30" s="776"/>
      <c r="J30" s="776"/>
      <c r="K30" s="776"/>
      <c r="L30" s="776"/>
      <c r="M30" s="776"/>
      <c r="N30" s="776"/>
      <c r="O30" s="777"/>
      <c r="P30" s="855" t="s">
        <v>59</v>
      </c>
      <c r="Q30" s="776"/>
      <c r="R30" s="776"/>
      <c r="S30" s="776"/>
      <c r="T30" s="776"/>
      <c r="U30" s="776"/>
      <c r="V30" s="776"/>
      <c r="W30" s="776"/>
      <c r="X30" s="777"/>
      <c r="Y30" s="852"/>
      <c r="Z30" s="853"/>
      <c r="AA30" s="854"/>
      <c r="AB30" s="856" t="s">
        <v>11</v>
      </c>
      <c r="AC30" s="857"/>
      <c r="AD30" s="858"/>
      <c r="AE30" s="856" t="s">
        <v>384</v>
      </c>
      <c r="AF30" s="857"/>
      <c r="AG30" s="857"/>
      <c r="AH30" s="858"/>
      <c r="AI30" s="913" t="s">
        <v>406</v>
      </c>
      <c r="AJ30" s="913"/>
      <c r="AK30" s="913"/>
      <c r="AL30" s="856"/>
      <c r="AM30" s="913" t="s">
        <v>503</v>
      </c>
      <c r="AN30" s="913"/>
      <c r="AO30" s="913"/>
      <c r="AP30" s="856"/>
      <c r="AQ30" s="769" t="s">
        <v>231</v>
      </c>
      <c r="AR30" s="770"/>
      <c r="AS30" s="770"/>
      <c r="AT30" s="771"/>
      <c r="AU30" s="776" t="s">
        <v>134</v>
      </c>
      <c r="AV30" s="776"/>
      <c r="AW30" s="776"/>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232</v>
      </c>
      <c r="AT31" s="137"/>
      <c r="AU31" s="200">
        <v>3</v>
      </c>
      <c r="AV31" s="200"/>
      <c r="AW31" s="392" t="s">
        <v>179</v>
      </c>
      <c r="AX31" s="393"/>
    </row>
    <row r="32" spans="1:50" ht="78.75" customHeight="1" x14ac:dyDescent="0.15">
      <c r="A32" s="397"/>
      <c r="B32" s="395"/>
      <c r="C32" s="395"/>
      <c r="D32" s="395"/>
      <c r="E32" s="395"/>
      <c r="F32" s="396"/>
      <c r="G32" s="563" t="s">
        <v>786</v>
      </c>
      <c r="H32" s="564"/>
      <c r="I32" s="564"/>
      <c r="J32" s="564"/>
      <c r="K32" s="564"/>
      <c r="L32" s="564"/>
      <c r="M32" s="564"/>
      <c r="N32" s="564"/>
      <c r="O32" s="565"/>
      <c r="P32" s="108" t="s">
        <v>784</v>
      </c>
      <c r="Q32" s="108"/>
      <c r="R32" s="108"/>
      <c r="S32" s="108"/>
      <c r="T32" s="108"/>
      <c r="U32" s="108"/>
      <c r="V32" s="108"/>
      <c r="W32" s="108"/>
      <c r="X32" s="109"/>
      <c r="Y32" s="470" t="s">
        <v>12</v>
      </c>
      <c r="Z32" s="530"/>
      <c r="AA32" s="531"/>
      <c r="AB32" s="460"/>
      <c r="AC32" s="460"/>
      <c r="AD32" s="460"/>
      <c r="AE32" s="218">
        <v>92.6</v>
      </c>
      <c r="AF32" s="219"/>
      <c r="AG32" s="219"/>
      <c r="AH32" s="219"/>
      <c r="AI32" s="218">
        <v>96.6</v>
      </c>
      <c r="AJ32" s="219"/>
      <c r="AK32" s="219"/>
      <c r="AL32" s="219"/>
      <c r="AM32" s="218">
        <v>97.8</v>
      </c>
      <c r="AN32" s="219"/>
      <c r="AO32" s="219"/>
      <c r="AP32" s="219"/>
      <c r="AQ32" s="336" t="s">
        <v>711</v>
      </c>
      <c r="AR32" s="208"/>
      <c r="AS32" s="208"/>
      <c r="AT32" s="337"/>
      <c r="AU32" s="219" t="s">
        <v>711</v>
      </c>
      <c r="AV32" s="219"/>
      <c r="AW32" s="219"/>
      <c r="AX32" s="221"/>
    </row>
    <row r="33" spans="1:51" ht="80.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v>80</v>
      </c>
      <c r="AF33" s="219"/>
      <c r="AG33" s="219"/>
      <c r="AH33" s="219"/>
      <c r="AI33" s="218">
        <v>80</v>
      </c>
      <c r="AJ33" s="219"/>
      <c r="AK33" s="219"/>
      <c r="AL33" s="219"/>
      <c r="AM33" s="218">
        <v>95</v>
      </c>
      <c r="AN33" s="219"/>
      <c r="AO33" s="219"/>
      <c r="AP33" s="219"/>
      <c r="AQ33" s="336" t="s">
        <v>711</v>
      </c>
      <c r="AR33" s="208"/>
      <c r="AS33" s="208"/>
      <c r="AT33" s="337"/>
      <c r="AU33" s="219">
        <v>100</v>
      </c>
      <c r="AV33" s="219"/>
      <c r="AW33" s="219"/>
      <c r="AX33" s="221"/>
    </row>
    <row r="34" spans="1:51" ht="9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116</v>
      </c>
      <c r="AF34" s="219"/>
      <c r="AG34" s="219"/>
      <c r="AH34" s="219"/>
      <c r="AI34" s="218">
        <v>121</v>
      </c>
      <c r="AJ34" s="219"/>
      <c r="AK34" s="219"/>
      <c r="AL34" s="219"/>
      <c r="AM34" s="218">
        <v>103</v>
      </c>
      <c r="AN34" s="219"/>
      <c r="AO34" s="219"/>
      <c r="AP34" s="219"/>
      <c r="AQ34" s="336" t="s">
        <v>711</v>
      </c>
      <c r="AR34" s="208"/>
      <c r="AS34" s="208"/>
      <c r="AT34" s="337"/>
      <c r="AU34" s="219" t="s">
        <v>711</v>
      </c>
      <c r="AV34" s="219"/>
      <c r="AW34" s="219"/>
      <c r="AX34" s="221"/>
    </row>
    <row r="35" spans="1:51" ht="23.25" customHeight="1" x14ac:dyDescent="0.15">
      <c r="A35" s="228" t="s">
        <v>374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343</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384</v>
      </c>
      <c r="AF37" s="247"/>
      <c r="AG37" s="247"/>
      <c r="AH37" s="247"/>
      <c r="AI37" s="247" t="s">
        <v>406</v>
      </c>
      <c r="AJ37" s="247"/>
      <c r="AK37" s="247"/>
      <c r="AL37" s="247"/>
      <c r="AM37" s="247" t="s">
        <v>503</v>
      </c>
      <c r="AN37" s="247"/>
      <c r="AO37" s="247"/>
      <c r="AP37" s="247"/>
      <c r="AQ37" s="154" t="s">
        <v>231</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343</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384</v>
      </c>
      <c r="AF44" s="247"/>
      <c r="AG44" s="247"/>
      <c r="AH44" s="247"/>
      <c r="AI44" s="247" t="s">
        <v>406</v>
      </c>
      <c r="AJ44" s="247"/>
      <c r="AK44" s="247"/>
      <c r="AL44" s="247"/>
      <c r="AM44" s="247" t="s">
        <v>503</v>
      </c>
      <c r="AN44" s="247"/>
      <c r="AO44" s="247"/>
      <c r="AP44" s="247"/>
      <c r="AQ44" s="154" t="s">
        <v>231</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343</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384</v>
      </c>
      <c r="AF51" s="247"/>
      <c r="AG51" s="247"/>
      <c r="AH51" s="247"/>
      <c r="AI51" s="247" t="s">
        <v>406</v>
      </c>
      <c r="AJ51" s="247"/>
      <c r="AK51" s="247"/>
      <c r="AL51" s="247"/>
      <c r="AM51" s="247" t="s">
        <v>503</v>
      </c>
      <c r="AN51" s="247"/>
      <c r="AO51" s="247"/>
      <c r="AP51" s="247"/>
      <c r="AQ51" s="154" t="s">
        <v>231</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343</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384</v>
      </c>
      <c r="AF58" s="247"/>
      <c r="AG58" s="247"/>
      <c r="AH58" s="247"/>
      <c r="AI58" s="247" t="s">
        <v>406</v>
      </c>
      <c r="AJ58" s="247"/>
      <c r="AK58" s="247"/>
      <c r="AL58" s="247"/>
      <c r="AM58" s="247" t="s">
        <v>503</v>
      </c>
      <c r="AN58" s="247"/>
      <c r="AO58" s="247"/>
      <c r="AP58" s="247"/>
      <c r="AQ58" s="154" t="s">
        <v>231</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344</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339</v>
      </c>
      <c r="X65" s="487"/>
      <c r="Y65" s="490"/>
      <c r="Z65" s="490"/>
      <c r="AA65" s="491"/>
      <c r="AB65" s="241" t="s">
        <v>11</v>
      </c>
      <c r="AC65" s="242"/>
      <c r="AD65" s="243"/>
      <c r="AE65" s="247" t="s">
        <v>384</v>
      </c>
      <c r="AF65" s="247"/>
      <c r="AG65" s="247"/>
      <c r="AH65" s="247"/>
      <c r="AI65" s="247" t="s">
        <v>406</v>
      </c>
      <c r="AJ65" s="247"/>
      <c r="AK65" s="247"/>
      <c r="AL65" s="247"/>
      <c r="AM65" s="247" t="s">
        <v>503</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349</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344</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384</v>
      </c>
      <c r="AF73" s="247"/>
      <c r="AG73" s="247"/>
      <c r="AH73" s="247"/>
      <c r="AI73" s="247" t="s">
        <v>406</v>
      </c>
      <c r="AJ73" s="247"/>
      <c r="AK73" s="247"/>
      <c r="AL73" s="247"/>
      <c r="AM73" s="247" t="s">
        <v>503</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1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377</v>
      </c>
      <c r="B78" s="330"/>
      <c r="C78" s="330"/>
      <c r="D78" s="330"/>
      <c r="E78" s="327" t="s">
        <v>322</v>
      </c>
      <c r="F78" s="328"/>
      <c r="G78" s="54" t="s">
        <v>234</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338</v>
      </c>
      <c r="AP79" s="274"/>
      <c r="AQ79" s="274"/>
      <c r="AR79" s="76" t="s">
        <v>336</v>
      </c>
      <c r="AS79" s="273"/>
      <c r="AT79" s="274"/>
      <c r="AU79" s="274"/>
      <c r="AV79" s="274"/>
      <c r="AW79" s="274"/>
      <c r="AX79" s="966"/>
      <c r="AY79">
        <f>COUNTIF($AR$79,"☑")</f>
        <v>0</v>
      </c>
    </row>
    <row r="80" spans="1:51" ht="18.75" hidden="1" customHeight="1" x14ac:dyDescent="0.15">
      <c r="A80" s="862"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c r="AY82">
        <f t="shared" ref="AY82:AY89" si="10">$AY$80</f>
        <v>0</v>
      </c>
    </row>
    <row r="83" spans="1:60" ht="22.5" hidden="1" customHeight="1" x14ac:dyDescent="0.15">
      <c r="A83" s="863"/>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c r="AY83">
        <f t="shared" si="10"/>
        <v>0</v>
      </c>
    </row>
    <row r="84" spans="1:60" ht="19.5" hidden="1" customHeight="1" x14ac:dyDescent="0.15">
      <c r="A84" s="863"/>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7"/>
      <c r="AY84">
        <f t="shared" si="10"/>
        <v>0</v>
      </c>
    </row>
    <row r="85" spans="1:60" ht="18.75" hidden="1" customHeight="1" x14ac:dyDescent="0.15">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384</v>
      </c>
      <c r="AF85" s="247"/>
      <c r="AG85" s="247"/>
      <c r="AH85" s="247"/>
      <c r="AI85" s="247" t="s">
        <v>406</v>
      </c>
      <c r="AJ85" s="247"/>
      <c r="AK85" s="247"/>
      <c r="AL85" s="247"/>
      <c r="AM85" s="247" t="s">
        <v>503</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384</v>
      </c>
      <c r="AF90" s="247"/>
      <c r="AG90" s="247"/>
      <c r="AH90" s="247"/>
      <c r="AI90" s="247" t="s">
        <v>406</v>
      </c>
      <c r="AJ90" s="247"/>
      <c r="AK90" s="247"/>
      <c r="AL90" s="247"/>
      <c r="AM90" s="247" t="s">
        <v>503</v>
      </c>
      <c r="AN90" s="247"/>
      <c r="AO90" s="247"/>
      <c r="AP90" s="247"/>
      <c r="AQ90" s="158" t="s">
        <v>231</v>
      </c>
      <c r="AR90" s="133"/>
      <c r="AS90" s="133"/>
      <c r="AT90" s="134"/>
      <c r="AU90" s="532" t="s">
        <v>134</v>
      </c>
      <c r="AV90" s="532"/>
      <c r="AW90" s="532"/>
      <c r="AX90" s="533"/>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384</v>
      </c>
      <c r="AF95" s="247"/>
      <c r="AG95" s="247"/>
      <c r="AH95" s="247"/>
      <c r="AI95" s="247" t="s">
        <v>406</v>
      </c>
      <c r="AJ95" s="247"/>
      <c r="AK95" s="247"/>
      <c r="AL95" s="247"/>
      <c r="AM95" s="247" t="s">
        <v>503</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384</v>
      </c>
      <c r="AF100" s="539"/>
      <c r="AG100" s="539"/>
      <c r="AH100" s="540"/>
      <c r="AI100" s="538" t="s">
        <v>406</v>
      </c>
      <c r="AJ100" s="539"/>
      <c r="AK100" s="539"/>
      <c r="AL100" s="540"/>
      <c r="AM100" s="538" t="s">
        <v>503</v>
      </c>
      <c r="AN100" s="539"/>
      <c r="AO100" s="539"/>
      <c r="AP100" s="540"/>
      <c r="AQ100" s="317" t="s">
        <v>411</v>
      </c>
      <c r="AR100" s="318"/>
      <c r="AS100" s="318"/>
      <c r="AT100" s="319"/>
      <c r="AU100" s="317" t="s">
        <v>535</v>
      </c>
      <c r="AV100" s="318"/>
      <c r="AW100" s="318"/>
      <c r="AX100" s="320"/>
    </row>
    <row r="101" spans="1:60" ht="23.25" customHeight="1" x14ac:dyDescent="0.15">
      <c r="A101" s="418"/>
      <c r="B101" s="419"/>
      <c r="C101" s="419"/>
      <c r="D101" s="419"/>
      <c r="E101" s="419"/>
      <c r="F101" s="420"/>
      <c r="G101" s="108" t="s">
        <v>714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715</v>
      </c>
      <c r="AC101" s="460"/>
      <c r="AD101" s="460"/>
      <c r="AE101" s="282">
        <v>619</v>
      </c>
      <c r="AF101" s="282"/>
      <c r="AG101" s="282"/>
      <c r="AH101" s="282"/>
      <c r="AI101" s="282">
        <v>655</v>
      </c>
      <c r="AJ101" s="282"/>
      <c r="AK101" s="282"/>
      <c r="AL101" s="282"/>
      <c r="AM101" s="282">
        <v>644</v>
      </c>
      <c r="AN101" s="282"/>
      <c r="AO101" s="282"/>
      <c r="AP101" s="282"/>
      <c r="AQ101" s="282"/>
      <c r="AR101" s="282"/>
      <c r="AS101" s="282"/>
      <c r="AT101" s="282"/>
      <c r="AU101" s="218" t="s">
        <v>760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715</v>
      </c>
      <c r="AC102" s="460"/>
      <c r="AD102" s="460"/>
      <c r="AE102" s="282">
        <v>615</v>
      </c>
      <c r="AF102" s="282"/>
      <c r="AG102" s="282"/>
      <c r="AH102" s="282"/>
      <c r="AI102" s="282">
        <v>653</v>
      </c>
      <c r="AJ102" s="282"/>
      <c r="AK102" s="282"/>
      <c r="AL102" s="282"/>
      <c r="AM102" s="282">
        <v>638</v>
      </c>
      <c r="AN102" s="282"/>
      <c r="AO102" s="282"/>
      <c r="AP102" s="282"/>
      <c r="AQ102" s="282">
        <v>630</v>
      </c>
      <c r="AR102" s="282"/>
      <c r="AS102" s="282"/>
      <c r="AT102" s="282"/>
      <c r="AU102" s="225" t="s">
        <v>760</v>
      </c>
      <c r="AV102" s="226"/>
      <c r="AW102" s="226"/>
      <c r="AX102" s="321"/>
    </row>
    <row r="103" spans="1:60" ht="31.5" hidden="1" customHeight="1" x14ac:dyDescent="0.15">
      <c r="A103" s="415" t="s">
        <v>345</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345</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345</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345</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384</v>
      </c>
      <c r="AF115" s="247"/>
      <c r="AG115" s="247"/>
      <c r="AH115" s="247"/>
      <c r="AI115" s="247" t="s">
        <v>406</v>
      </c>
      <c r="AJ115" s="247"/>
      <c r="AK115" s="247"/>
      <c r="AL115" s="247"/>
      <c r="AM115" s="247" t="s">
        <v>503</v>
      </c>
      <c r="AN115" s="247"/>
      <c r="AO115" s="247"/>
      <c r="AP115" s="247"/>
      <c r="AQ115" s="590" t="s">
        <v>536</v>
      </c>
      <c r="AR115" s="591"/>
      <c r="AS115" s="591"/>
      <c r="AT115" s="591"/>
      <c r="AU115" s="591"/>
      <c r="AV115" s="591"/>
      <c r="AW115" s="591"/>
      <c r="AX115" s="592"/>
    </row>
    <row r="116" spans="1:51" ht="23.25" customHeight="1" x14ac:dyDescent="0.15">
      <c r="A116" s="435"/>
      <c r="B116" s="436"/>
      <c r="C116" s="436"/>
      <c r="D116" s="436"/>
      <c r="E116" s="436"/>
      <c r="F116" s="437"/>
      <c r="G116" s="387" t="s">
        <v>716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60</v>
      </c>
      <c r="AF116" s="282"/>
      <c r="AG116" s="282"/>
      <c r="AH116" s="282"/>
      <c r="AI116" s="282">
        <v>66</v>
      </c>
      <c r="AJ116" s="282"/>
      <c r="AK116" s="282"/>
      <c r="AL116" s="282"/>
      <c r="AM116" s="282">
        <v>64</v>
      </c>
      <c r="AN116" s="282"/>
      <c r="AO116" s="282"/>
      <c r="AP116" s="282"/>
      <c r="AQ116" s="218">
        <v>66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352</v>
      </c>
      <c r="AC117" s="472"/>
      <c r="AD117" s="473"/>
      <c r="AE117" s="589" t="s">
        <v>718</v>
      </c>
      <c r="AF117" s="550"/>
      <c r="AG117" s="550"/>
      <c r="AH117" s="550"/>
      <c r="AI117" s="589" t="s">
        <v>779</v>
      </c>
      <c r="AJ117" s="550"/>
      <c r="AK117" s="550"/>
      <c r="AL117" s="550"/>
      <c r="AM117" s="589" t="s">
        <v>781</v>
      </c>
      <c r="AN117" s="550"/>
      <c r="AO117" s="550"/>
      <c r="AP117" s="550"/>
      <c r="AQ117" s="589" t="s">
        <v>761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384</v>
      </c>
      <c r="AF118" s="247"/>
      <c r="AG118" s="247"/>
      <c r="AH118" s="247"/>
      <c r="AI118" s="247" t="s">
        <v>406</v>
      </c>
      <c r="AJ118" s="247"/>
      <c r="AK118" s="247"/>
      <c r="AL118" s="247"/>
      <c r="AM118" s="247" t="s">
        <v>503</v>
      </c>
      <c r="AN118" s="247"/>
      <c r="AO118" s="247"/>
      <c r="AP118" s="247"/>
      <c r="AQ118" s="590" t="s">
        <v>536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384</v>
      </c>
      <c r="AF121" s="247"/>
      <c r="AG121" s="247"/>
      <c r="AH121" s="247"/>
      <c r="AI121" s="247" t="s">
        <v>406</v>
      </c>
      <c r="AJ121" s="247"/>
      <c r="AK121" s="247"/>
      <c r="AL121" s="247"/>
      <c r="AM121" s="247" t="s">
        <v>503</v>
      </c>
      <c r="AN121" s="247"/>
      <c r="AO121" s="247"/>
      <c r="AP121" s="247"/>
      <c r="AQ121" s="590" t="s">
        <v>536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384</v>
      </c>
      <c r="AF124" s="247"/>
      <c r="AG124" s="247"/>
      <c r="AH124" s="247"/>
      <c r="AI124" s="247" t="s">
        <v>406</v>
      </c>
      <c r="AJ124" s="247"/>
      <c r="AK124" s="247"/>
      <c r="AL124" s="247"/>
      <c r="AM124" s="247" t="s">
        <v>503</v>
      </c>
      <c r="AN124" s="247"/>
      <c r="AO124" s="247"/>
      <c r="AP124" s="247"/>
      <c r="AQ124" s="590" t="s">
        <v>536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354</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384</v>
      </c>
      <c r="AF127" s="247"/>
      <c r="AG127" s="247"/>
      <c r="AH127" s="247"/>
      <c r="AI127" s="247" t="s">
        <v>406</v>
      </c>
      <c r="AJ127" s="247"/>
      <c r="AK127" s="247"/>
      <c r="AL127" s="247"/>
      <c r="AM127" s="247" t="s">
        <v>503</v>
      </c>
      <c r="AN127" s="247"/>
      <c r="AO127" s="247"/>
      <c r="AP127" s="247"/>
      <c r="AQ127" s="590" t="s">
        <v>536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399</v>
      </c>
      <c r="B130" s="186"/>
      <c r="C130" s="185" t="s">
        <v>235</v>
      </c>
      <c r="D130" s="186"/>
      <c r="E130" s="170" t="s">
        <v>264</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231</v>
      </c>
      <c r="AR132" s="155"/>
      <c r="AS132" s="155"/>
      <c r="AT132" s="156"/>
      <c r="AU132" s="197" t="s">
        <v>247</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c r="AV133" s="201"/>
      <c r="AW133" s="136" t="s">
        <v>179</v>
      </c>
      <c r="AX133" s="196"/>
      <c r="AY133">
        <f>$AY$132</f>
        <v>1</v>
      </c>
    </row>
    <row r="134" spans="1:51" ht="39.75" hidden="1"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t="s">
        <v>711</v>
      </c>
      <c r="AF134" s="208"/>
      <c r="AG134" s="208"/>
      <c r="AH134" s="208"/>
      <c r="AI134" s="207" t="s">
        <v>711</v>
      </c>
      <c r="AJ134" s="208"/>
      <c r="AK134" s="208"/>
      <c r="AL134" s="208"/>
      <c r="AM134" s="207"/>
      <c r="AN134" s="208"/>
      <c r="AO134" s="208"/>
      <c r="AP134" s="208"/>
      <c r="AQ134" s="207" t="s">
        <v>711</v>
      </c>
      <c r="AR134" s="208"/>
      <c r="AS134" s="208"/>
      <c r="AT134" s="208"/>
      <c r="AU134" s="207" t="s">
        <v>711</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c r="AN135" s="208"/>
      <c r="AO135" s="208"/>
      <c r="AP135" s="208"/>
      <c r="AQ135" s="207" t="s">
        <v>711</v>
      </c>
      <c r="AR135" s="208"/>
      <c r="AS135" s="208"/>
      <c r="AT135" s="208"/>
      <c r="AU135" s="207" t="s">
        <v>711</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711</v>
      </c>
      <c r="H154" s="108"/>
      <c r="I154" s="108"/>
      <c r="J154" s="108"/>
      <c r="K154" s="108"/>
      <c r="L154" s="108"/>
      <c r="M154" s="108"/>
      <c r="N154" s="108"/>
      <c r="O154" s="108"/>
      <c r="P154" s="109"/>
      <c r="Q154" s="128" t="s">
        <v>711</v>
      </c>
      <c r="R154" s="108"/>
      <c r="S154" s="108"/>
      <c r="T154" s="108"/>
      <c r="U154" s="108"/>
      <c r="V154" s="108"/>
      <c r="W154" s="108"/>
      <c r="X154" s="108"/>
      <c r="Y154" s="108"/>
      <c r="Z154" s="108"/>
      <c r="AA154" s="290"/>
      <c r="AB154" s="144" t="s">
        <v>711</v>
      </c>
      <c r="AC154" s="145"/>
      <c r="AD154" s="145"/>
      <c r="AE154" s="150" t="s">
        <v>711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30"/>
      <c r="E430" s="175" t="s">
        <v>393</v>
      </c>
      <c r="F430" s="896"/>
      <c r="G430" s="897" t="s">
        <v>251</v>
      </c>
      <c r="H430" s="126"/>
      <c r="I430" s="126"/>
      <c r="J430" s="898" t="s">
        <v>711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537</v>
      </c>
      <c r="AJ431" s="334"/>
      <c r="AK431" s="334"/>
      <c r="AL431" s="158"/>
      <c r="AM431" s="334" t="s">
        <v>538</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1</v>
      </c>
    </row>
    <row r="433" spans="1:51" ht="23.25" customHeight="1" x14ac:dyDescent="0.15">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711</v>
      </c>
      <c r="AN433" s="208"/>
      <c r="AO433" s="208"/>
      <c r="AP433" s="337"/>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711</v>
      </c>
      <c r="AN434" s="208"/>
      <c r="AO434" s="208"/>
      <c r="AP434" s="337"/>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711</v>
      </c>
      <c r="AF435" s="208"/>
      <c r="AG435" s="208"/>
      <c r="AH435" s="337"/>
      <c r="AI435" s="336" t="s">
        <v>711</v>
      </c>
      <c r="AJ435" s="208"/>
      <c r="AK435" s="208"/>
      <c r="AL435" s="208"/>
      <c r="AM435" s="336" t="s">
        <v>711</v>
      </c>
      <c r="AN435" s="208"/>
      <c r="AO435" s="208"/>
      <c r="AP435" s="337"/>
      <c r="AQ435" s="336" t="s">
        <v>711</v>
      </c>
      <c r="AR435" s="208"/>
      <c r="AS435" s="208"/>
      <c r="AT435" s="337"/>
      <c r="AU435" s="208" t="s">
        <v>711</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537</v>
      </c>
      <c r="AJ436" s="334"/>
      <c r="AK436" s="334"/>
      <c r="AL436" s="158"/>
      <c r="AM436" s="334" t="s">
        <v>538</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537</v>
      </c>
      <c r="AJ441" s="334"/>
      <c r="AK441" s="334"/>
      <c r="AL441" s="158"/>
      <c r="AM441" s="334" t="s">
        <v>538</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537</v>
      </c>
      <c r="AJ446" s="334"/>
      <c r="AK446" s="334"/>
      <c r="AL446" s="158"/>
      <c r="AM446" s="334" t="s">
        <v>538</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537</v>
      </c>
      <c r="AJ451" s="334"/>
      <c r="AK451" s="334"/>
      <c r="AL451" s="158"/>
      <c r="AM451" s="334" t="s">
        <v>538</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537</v>
      </c>
      <c r="AJ456" s="334"/>
      <c r="AK456" s="334"/>
      <c r="AL456" s="158"/>
      <c r="AM456" s="334" t="s">
        <v>538</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1</v>
      </c>
    </row>
    <row r="458" spans="1:51" ht="23.25" customHeight="1" x14ac:dyDescent="0.15">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711</v>
      </c>
      <c r="AF458" s="208"/>
      <c r="AG458" s="208"/>
      <c r="AH458" s="208"/>
      <c r="AI458" s="336" t="s">
        <v>711</v>
      </c>
      <c r="AJ458" s="208"/>
      <c r="AK458" s="208"/>
      <c r="AL458" s="208"/>
      <c r="AM458" s="336" t="s">
        <v>711</v>
      </c>
      <c r="AN458" s="208"/>
      <c r="AO458" s="208"/>
      <c r="AP458" s="337"/>
      <c r="AQ458" s="336" t="s">
        <v>711</v>
      </c>
      <c r="AR458" s="208"/>
      <c r="AS458" s="208"/>
      <c r="AT458" s="337"/>
      <c r="AU458" s="208" t="s">
        <v>711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711</v>
      </c>
      <c r="AF459" s="208"/>
      <c r="AG459" s="208"/>
      <c r="AH459" s="337"/>
      <c r="AI459" s="336" t="s">
        <v>711</v>
      </c>
      <c r="AJ459" s="208"/>
      <c r="AK459" s="208"/>
      <c r="AL459" s="208"/>
      <c r="AM459" s="336" t="s">
        <v>711</v>
      </c>
      <c r="AN459" s="208"/>
      <c r="AO459" s="208"/>
      <c r="AP459" s="337"/>
      <c r="AQ459" s="336" t="s">
        <v>711</v>
      </c>
      <c r="AR459" s="208"/>
      <c r="AS459" s="208"/>
      <c r="AT459" s="337"/>
      <c r="AU459" s="208" t="s">
        <v>711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711</v>
      </c>
      <c r="AF460" s="208"/>
      <c r="AG460" s="208"/>
      <c r="AH460" s="337"/>
      <c r="AI460" s="336" t="s">
        <v>711</v>
      </c>
      <c r="AJ460" s="208"/>
      <c r="AK460" s="208"/>
      <c r="AL460" s="208"/>
      <c r="AM460" s="336" t="s">
        <v>711</v>
      </c>
      <c r="AN460" s="208"/>
      <c r="AO460" s="208"/>
      <c r="AP460" s="337"/>
      <c r="AQ460" s="336" t="s">
        <v>711</v>
      </c>
      <c r="AR460" s="208"/>
      <c r="AS460" s="208"/>
      <c r="AT460" s="337"/>
      <c r="AU460" s="208" t="s">
        <v>711</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537</v>
      </c>
      <c r="AJ461" s="334"/>
      <c r="AK461" s="334"/>
      <c r="AL461" s="158"/>
      <c r="AM461" s="334" t="s">
        <v>538</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537</v>
      </c>
      <c r="AJ466" s="334"/>
      <c r="AK466" s="334"/>
      <c r="AL466" s="158"/>
      <c r="AM466" s="334" t="s">
        <v>538</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537</v>
      </c>
      <c r="AJ471" s="334"/>
      <c r="AK471" s="334"/>
      <c r="AL471" s="158"/>
      <c r="AM471" s="334" t="s">
        <v>538</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537</v>
      </c>
      <c r="AJ476" s="334"/>
      <c r="AK476" s="334"/>
      <c r="AL476" s="158"/>
      <c r="AM476" s="334" t="s">
        <v>538</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897" t="s">
        <v>251</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537</v>
      </c>
      <c r="AJ485" s="334"/>
      <c r="AK485" s="334"/>
      <c r="AL485" s="158"/>
      <c r="AM485" s="334" t="s">
        <v>538</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537</v>
      </c>
      <c r="AJ490" s="334"/>
      <c r="AK490" s="334"/>
      <c r="AL490" s="158"/>
      <c r="AM490" s="334" t="s">
        <v>538</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537</v>
      </c>
      <c r="AJ495" s="334"/>
      <c r="AK495" s="334"/>
      <c r="AL495" s="158"/>
      <c r="AM495" s="334" t="s">
        <v>538</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537</v>
      </c>
      <c r="AJ500" s="334"/>
      <c r="AK500" s="334"/>
      <c r="AL500" s="158"/>
      <c r="AM500" s="334" t="s">
        <v>538</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537</v>
      </c>
      <c r="AJ505" s="334"/>
      <c r="AK505" s="334"/>
      <c r="AL505" s="158"/>
      <c r="AM505" s="334" t="s">
        <v>538</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537</v>
      </c>
      <c r="AJ510" s="334"/>
      <c r="AK510" s="334"/>
      <c r="AL510" s="158"/>
      <c r="AM510" s="334" t="s">
        <v>538</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537</v>
      </c>
      <c r="AJ515" s="334"/>
      <c r="AK515" s="334"/>
      <c r="AL515" s="158"/>
      <c r="AM515" s="334" t="s">
        <v>538</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537</v>
      </c>
      <c r="AJ520" s="334"/>
      <c r="AK520" s="334"/>
      <c r="AL520" s="158"/>
      <c r="AM520" s="334" t="s">
        <v>538</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537</v>
      </c>
      <c r="AJ525" s="334"/>
      <c r="AK525" s="334"/>
      <c r="AL525" s="158"/>
      <c r="AM525" s="334" t="s">
        <v>538</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537</v>
      </c>
      <c r="AJ530" s="334"/>
      <c r="AK530" s="334"/>
      <c r="AL530" s="158"/>
      <c r="AM530" s="334" t="s">
        <v>538</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7" t="s">
        <v>251</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537</v>
      </c>
      <c r="AJ539" s="334"/>
      <c r="AK539" s="334"/>
      <c r="AL539" s="158"/>
      <c r="AM539" s="334" t="s">
        <v>538</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537</v>
      </c>
      <c r="AJ544" s="334"/>
      <c r="AK544" s="334"/>
      <c r="AL544" s="158"/>
      <c r="AM544" s="334" t="s">
        <v>538</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537</v>
      </c>
      <c r="AJ549" s="334"/>
      <c r="AK549" s="334"/>
      <c r="AL549" s="158"/>
      <c r="AM549" s="334" t="s">
        <v>538</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537</v>
      </c>
      <c r="AJ554" s="334"/>
      <c r="AK554" s="334"/>
      <c r="AL554" s="158"/>
      <c r="AM554" s="334" t="s">
        <v>538</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537</v>
      </c>
      <c r="AJ559" s="334"/>
      <c r="AK559" s="334"/>
      <c r="AL559" s="158"/>
      <c r="AM559" s="334" t="s">
        <v>538</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537</v>
      </c>
      <c r="AJ564" s="334"/>
      <c r="AK564" s="334"/>
      <c r="AL564" s="158"/>
      <c r="AM564" s="334" t="s">
        <v>538</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537</v>
      </c>
      <c r="AJ569" s="334"/>
      <c r="AK569" s="334"/>
      <c r="AL569" s="158"/>
      <c r="AM569" s="334" t="s">
        <v>538</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537</v>
      </c>
      <c r="AJ574" s="334"/>
      <c r="AK574" s="334"/>
      <c r="AL574" s="158"/>
      <c r="AM574" s="334" t="s">
        <v>538</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537</v>
      </c>
      <c r="AJ579" s="334"/>
      <c r="AK579" s="334"/>
      <c r="AL579" s="158"/>
      <c r="AM579" s="334" t="s">
        <v>538</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537</v>
      </c>
      <c r="AJ584" s="334"/>
      <c r="AK584" s="334"/>
      <c r="AL584" s="158"/>
      <c r="AM584" s="334" t="s">
        <v>538</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7" t="s">
        <v>251</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537</v>
      </c>
      <c r="AJ593" s="334"/>
      <c r="AK593" s="334"/>
      <c r="AL593" s="158"/>
      <c r="AM593" s="334" t="s">
        <v>538</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537</v>
      </c>
      <c r="AJ598" s="334"/>
      <c r="AK598" s="334"/>
      <c r="AL598" s="158"/>
      <c r="AM598" s="334" t="s">
        <v>538</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537</v>
      </c>
      <c r="AJ603" s="334"/>
      <c r="AK603" s="334"/>
      <c r="AL603" s="158"/>
      <c r="AM603" s="334" t="s">
        <v>538</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537</v>
      </c>
      <c r="AJ608" s="334"/>
      <c r="AK608" s="334"/>
      <c r="AL608" s="158"/>
      <c r="AM608" s="334" t="s">
        <v>538</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537</v>
      </c>
      <c r="AJ613" s="334"/>
      <c r="AK613" s="334"/>
      <c r="AL613" s="158"/>
      <c r="AM613" s="334" t="s">
        <v>538</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537</v>
      </c>
      <c r="AJ618" s="334"/>
      <c r="AK618" s="334"/>
      <c r="AL618" s="158"/>
      <c r="AM618" s="334" t="s">
        <v>538</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537</v>
      </c>
      <c r="AJ623" s="334"/>
      <c r="AK623" s="334"/>
      <c r="AL623" s="158"/>
      <c r="AM623" s="334" t="s">
        <v>538</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537</v>
      </c>
      <c r="AJ628" s="334"/>
      <c r="AK628" s="334"/>
      <c r="AL628" s="158"/>
      <c r="AM628" s="334" t="s">
        <v>538</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537</v>
      </c>
      <c r="AJ633" s="334"/>
      <c r="AK633" s="334"/>
      <c r="AL633" s="158"/>
      <c r="AM633" s="334" t="s">
        <v>538</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537</v>
      </c>
      <c r="AJ638" s="334"/>
      <c r="AK638" s="334"/>
      <c r="AL638" s="158"/>
      <c r="AM638" s="334" t="s">
        <v>538</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7" t="s">
        <v>251</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537</v>
      </c>
      <c r="AJ647" s="334"/>
      <c r="AK647" s="334"/>
      <c r="AL647" s="158"/>
      <c r="AM647" s="334" t="s">
        <v>538</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537</v>
      </c>
      <c r="AJ652" s="334"/>
      <c r="AK652" s="334"/>
      <c r="AL652" s="158"/>
      <c r="AM652" s="334" t="s">
        <v>538</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537</v>
      </c>
      <c r="AJ657" s="334"/>
      <c r="AK657" s="334"/>
      <c r="AL657" s="158"/>
      <c r="AM657" s="334" t="s">
        <v>538</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537</v>
      </c>
      <c r="AJ662" s="334"/>
      <c r="AK662" s="334"/>
      <c r="AL662" s="158"/>
      <c r="AM662" s="334" t="s">
        <v>538</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537</v>
      </c>
      <c r="AJ667" s="334"/>
      <c r="AK667" s="334"/>
      <c r="AL667" s="158"/>
      <c r="AM667" s="334" t="s">
        <v>538</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537</v>
      </c>
      <c r="AJ672" s="334"/>
      <c r="AK672" s="334"/>
      <c r="AL672" s="158"/>
      <c r="AM672" s="334" t="s">
        <v>538</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537</v>
      </c>
      <c r="AJ677" s="334"/>
      <c r="AK677" s="334"/>
      <c r="AL677" s="158"/>
      <c r="AM677" s="334" t="s">
        <v>538</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537</v>
      </c>
      <c r="AJ682" s="334"/>
      <c r="AK682" s="334"/>
      <c r="AL682" s="158"/>
      <c r="AM682" s="334" t="s">
        <v>538</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537</v>
      </c>
      <c r="AJ687" s="334"/>
      <c r="AK687" s="334"/>
      <c r="AL687" s="158"/>
      <c r="AM687" s="334" t="s">
        <v>538</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537</v>
      </c>
      <c r="AJ692" s="334"/>
      <c r="AK692" s="334"/>
      <c r="AL692" s="158"/>
      <c r="AM692" s="334" t="s">
        <v>538</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258" customHeight="1" x14ac:dyDescent="0.15">
      <c r="A702" s="868" t="s">
        <v>140</v>
      </c>
      <c r="B702" s="86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726</v>
      </c>
      <c r="AE702" s="342"/>
      <c r="AF702" s="342"/>
      <c r="AG702" s="379" t="s">
        <v>785</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726</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182.25" customHeight="1" x14ac:dyDescent="0.15">
      <c r="A704" s="872"/>
      <c r="B704" s="873"/>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4" t="s">
        <v>726</v>
      </c>
      <c r="AE704" s="785"/>
      <c r="AF704" s="785"/>
      <c r="AG704" s="608" t="s">
        <v>738</v>
      </c>
      <c r="AH704" s="609"/>
      <c r="AI704" s="609"/>
      <c r="AJ704" s="609"/>
      <c r="AK704" s="609"/>
      <c r="AL704" s="609"/>
      <c r="AM704" s="609"/>
      <c r="AN704" s="609"/>
      <c r="AO704" s="609"/>
      <c r="AP704" s="609"/>
      <c r="AQ704" s="609"/>
      <c r="AR704" s="609"/>
      <c r="AS704" s="609"/>
      <c r="AT704" s="609"/>
      <c r="AU704" s="609"/>
      <c r="AV704" s="609"/>
      <c r="AW704" s="609"/>
      <c r="AX704" s="610"/>
    </row>
    <row r="705" spans="1:50" ht="27" customHeight="1" x14ac:dyDescent="0.15">
      <c r="A705" s="642" t="s">
        <v>39</v>
      </c>
      <c r="B705" s="643"/>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6" t="s">
        <v>726</v>
      </c>
      <c r="AE705" s="717"/>
      <c r="AF705" s="717"/>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7"/>
      <c r="D706" s="798"/>
      <c r="E706" s="732" t="s">
        <v>375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762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9"/>
      <c r="D707" s="800"/>
      <c r="E707" s="735" t="s">
        <v>314</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762</v>
      </c>
      <c r="AE707" s="833"/>
      <c r="AF707" s="833"/>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763</v>
      </c>
      <c r="AE708" s="604"/>
      <c r="AF708" s="604"/>
      <c r="AG708" s="744" t="s">
        <v>729</v>
      </c>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726</v>
      </c>
      <c r="AE709" s="323"/>
      <c r="AF709" s="323"/>
      <c r="AG709" s="104" t="s">
        <v>730</v>
      </c>
      <c r="AH709" s="105"/>
      <c r="AI709" s="105"/>
      <c r="AJ709" s="105"/>
      <c r="AK709" s="105"/>
      <c r="AL709" s="105"/>
      <c r="AM709" s="105"/>
      <c r="AN709" s="105"/>
      <c r="AO709" s="105"/>
      <c r="AP709" s="105"/>
      <c r="AQ709" s="105"/>
      <c r="AR709" s="105"/>
      <c r="AS709" s="105"/>
      <c r="AT709" s="105"/>
      <c r="AU709" s="105"/>
      <c r="AV709" s="105"/>
      <c r="AW709" s="105"/>
      <c r="AX709" s="106"/>
    </row>
    <row r="710" spans="1:50" ht="72"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726</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726</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42" customHeight="1" x14ac:dyDescent="0.15">
      <c r="A712" s="644"/>
      <c r="B712" s="646"/>
      <c r="C712" s="385" t="s">
        <v>340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726</v>
      </c>
      <c r="AE712" s="785"/>
      <c r="AF712" s="785"/>
      <c r="AG712" s="104" t="s">
        <v>733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4"/>
      <c r="B713" s="646"/>
      <c r="C713" s="946" t="s">
        <v>341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763</v>
      </c>
      <c r="AE713" s="323"/>
      <c r="AF713" s="665"/>
      <c r="AG713" s="104" t="s">
        <v>729</v>
      </c>
      <c r="AH713" s="105"/>
      <c r="AI713" s="105"/>
      <c r="AJ713" s="105"/>
      <c r="AK713" s="105"/>
      <c r="AL713" s="105"/>
      <c r="AM713" s="105"/>
      <c r="AN713" s="105"/>
      <c r="AO713" s="105"/>
      <c r="AP713" s="105"/>
      <c r="AQ713" s="105"/>
      <c r="AR713" s="105"/>
      <c r="AS713" s="105"/>
      <c r="AT713" s="105"/>
      <c r="AU713" s="105"/>
      <c r="AV713" s="105"/>
      <c r="AW713" s="105"/>
      <c r="AX713" s="106"/>
    </row>
    <row r="714" spans="1:50" ht="302.25" customHeight="1" x14ac:dyDescent="0.15">
      <c r="A714" s="647"/>
      <c r="B714" s="648"/>
      <c r="C714" s="649" t="s">
        <v>319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726</v>
      </c>
      <c r="AE714" s="808"/>
      <c r="AF714" s="809"/>
      <c r="AG714" s="738" t="s">
        <v>780</v>
      </c>
      <c r="AH714" s="739"/>
      <c r="AI714" s="739"/>
      <c r="AJ714" s="739"/>
      <c r="AK714" s="739"/>
      <c r="AL714" s="739"/>
      <c r="AM714" s="739"/>
      <c r="AN714" s="739"/>
      <c r="AO714" s="739"/>
      <c r="AP714" s="739"/>
      <c r="AQ714" s="739"/>
      <c r="AR714" s="739"/>
      <c r="AS714" s="739"/>
      <c r="AT714" s="739"/>
      <c r="AU714" s="739"/>
      <c r="AV714" s="739"/>
      <c r="AW714" s="739"/>
      <c r="AX714" s="740"/>
    </row>
    <row r="715" spans="1:50" ht="36" customHeight="1" x14ac:dyDescent="0.15">
      <c r="A715" s="642" t="s">
        <v>40</v>
      </c>
      <c r="B715" s="786"/>
      <c r="C715" s="787" t="s">
        <v>320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726</v>
      </c>
      <c r="AE715" s="604"/>
      <c r="AF715" s="658"/>
      <c r="AG715" s="744" t="s">
        <v>764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763</v>
      </c>
      <c r="AE716" s="629"/>
      <c r="AF716" s="629"/>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4"/>
      <c r="B717" s="646"/>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726</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70.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726</v>
      </c>
      <c r="AE718" s="323"/>
      <c r="AF718" s="323"/>
      <c r="AG718" s="608" t="s">
        <v>735</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726</v>
      </c>
      <c r="AE719" s="604"/>
      <c r="AF719" s="604"/>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t="s">
        <v>721</v>
      </c>
      <c r="D721" s="294"/>
      <c r="E721" s="294"/>
      <c r="F721" s="295"/>
      <c r="G721" s="284"/>
      <c r="H721" s="285"/>
      <c r="I721" s="77" t="str">
        <f>IF(OR(G721="　", G721=""), "", "-")</f>
        <v/>
      </c>
      <c r="J721" s="288">
        <v>170</v>
      </c>
      <c r="K721" s="288"/>
      <c r="L721" s="77" t="str">
        <f>IF(M721="","","-")</f>
        <v/>
      </c>
      <c r="M721" s="78"/>
      <c r="N721" s="301" t="s">
        <v>722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2"/>
      <c r="C726" s="812" t="s">
        <v>53</v>
      </c>
      <c r="D726" s="835"/>
      <c r="E726" s="835"/>
      <c r="F726" s="836"/>
      <c r="G726" s="576" t="s">
        <v>739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57.5" customHeight="1" thickBot="1" x14ac:dyDescent="0.2">
      <c r="A727" s="803"/>
      <c r="B727" s="804"/>
      <c r="C727" s="750" t="s">
        <v>57</v>
      </c>
      <c r="D727" s="751"/>
      <c r="E727" s="751"/>
      <c r="F727" s="752"/>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89" t="s">
        <v>666</v>
      </c>
      <c r="B737" s="211"/>
      <c r="C737" s="211"/>
      <c r="D737" s="212"/>
      <c r="E737" s="953" t="s">
        <v>723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391</v>
      </c>
      <c r="B738" s="361"/>
      <c r="C738" s="361"/>
      <c r="D738" s="361"/>
      <c r="E738" s="953" t="s">
        <v>723</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390</v>
      </c>
      <c r="B739" s="361"/>
      <c r="C739" s="361"/>
      <c r="D739" s="361"/>
      <c r="E739" s="953" t="s">
        <v>723</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389</v>
      </c>
      <c r="B740" s="361"/>
      <c r="C740" s="361"/>
      <c r="D740" s="361"/>
      <c r="E740" s="953" t="s">
        <v>723</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388</v>
      </c>
      <c r="B741" s="361"/>
      <c r="C741" s="361"/>
      <c r="D741" s="361"/>
      <c r="E741" s="953" t="s">
        <v>724</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387</v>
      </c>
      <c r="B742" s="361"/>
      <c r="C742" s="361"/>
      <c r="D742" s="361"/>
      <c r="E742" s="953" t="s">
        <v>725</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386</v>
      </c>
      <c r="B743" s="361"/>
      <c r="C743" s="361"/>
      <c r="D743" s="361"/>
      <c r="E743" s="953" t="s">
        <v>725</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385</v>
      </c>
      <c r="B744" s="361"/>
      <c r="C744" s="361"/>
      <c r="D744" s="361"/>
      <c r="E744" s="953" t="s">
        <v>725</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384</v>
      </c>
      <c r="B745" s="361"/>
      <c r="C745" s="361"/>
      <c r="D745" s="361"/>
      <c r="E745" s="990" t="s">
        <v>725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539</v>
      </c>
      <c r="B746" s="361"/>
      <c r="C746" s="361"/>
      <c r="D746" s="361"/>
      <c r="E746" s="959" t="s">
        <v>704</v>
      </c>
      <c r="F746" s="957"/>
      <c r="G746" s="957"/>
      <c r="H746" s="100" t="str">
        <f>IF(E746="","","-")</f>
        <v>-</v>
      </c>
      <c r="I746" s="957"/>
      <c r="J746" s="957"/>
      <c r="K746" s="100" t="str">
        <f>IF(I746="","","-")</f>
        <v/>
      </c>
      <c r="L746" s="958">
        <v>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503</v>
      </c>
      <c r="B747" s="361"/>
      <c r="C747" s="361"/>
      <c r="D747" s="361"/>
      <c r="E747" s="959" t="s">
        <v>704</v>
      </c>
      <c r="F747" s="957"/>
      <c r="G747" s="957"/>
      <c r="H747" s="100" t="str">
        <f>IF(E747="","","-")</f>
        <v>-</v>
      </c>
      <c r="I747" s="957"/>
      <c r="J747" s="957"/>
      <c r="K747" s="100" t="str">
        <f>IF(I747="","","-")</f>
        <v/>
      </c>
      <c r="L747" s="958">
        <v>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6" t="s">
        <v>378</v>
      </c>
      <c r="B748" s="617"/>
      <c r="C748" s="617"/>
      <c r="D748" s="617"/>
      <c r="E748" s="617"/>
      <c r="F748" s="618"/>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380</v>
      </c>
      <c r="B787" s="631"/>
      <c r="C787" s="631"/>
      <c r="D787" s="631"/>
      <c r="E787" s="631"/>
      <c r="F787" s="632"/>
      <c r="G787" s="594" t="s">
        <v>741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742</v>
      </c>
      <c r="AD787" s="795"/>
      <c r="AE787" s="795"/>
      <c r="AF787" s="795"/>
      <c r="AG787" s="795"/>
      <c r="AH787" s="795"/>
      <c r="AI787" s="795"/>
      <c r="AJ787" s="795"/>
      <c r="AK787" s="795"/>
      <c r="AL787" s="795"/>
      <c r="AM787" s="795"/>
      <c r="AN787" s="795"/>
      <c r="AO787" s="795"/>
      <c r="AP787" s="795"/>
      <c r="AQ787" s="795"/>
      <c r="AR787" s="795"/>
      <c r="AS787" s="795"/>
      <c r="AT787" s="795"/>
      <c r="AU787" s="795"/>
      <c r="AV787" s="795"/>
      <c r="AW787" s="795"/>
      <c r="AX787" s="796"/>
    </row>
    <row r="788" spans="1:51" ht="24.75" customHeight="1" x14ac:dyDescent="0.15">
      <c r="A788" s="633"/>
      <c r="B788" s="634"/>
      <c r="C788" s="634"/>
      <c r="D788" s="634"/>
      <c r="E788" s="634"/>
      <c r="F788" s="635"/>
      <c r="G788" s="812"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1"/>
      <c r="AC788" s="812"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33.75" customHeight="1" x14ac:dyDescent="0.15">
      <c r="A789" s="633"/>
      <c r="B789" s="634"/>
      <c r="C789" s="634"/>
      <c r="D789" s="634"/>
      <c r="E789" s="634"/>
      <c r="F789" s="635"/>
      <c r="G789" s="672" t="s">
        <v>749</v>
      </c>
      <c r="H789" s="673"/>
      <c r="I789" s="673"/>
      <c r="J789" s="673"/>
      <c r="K789" s="674"/>
      <c r="L789" s="666" t="s">
        <v>748</v>
      </c>
      <c r="M789" s="667"/>
      <c r="N789" s="667"/>
      <c r="O789" s="667"/>
      <c r="P789" s="667"/>
      <c r="Q789" s="667"/>
      <c r="R789" s="667"/>
      <c r="S789" s="667"/>
      <c r="T789" s="667"/>
      <c r="U789" s="667"/>
      <c r="V789" s="667"/>
      <c r="W789" s="667"/>
      <c r="X789" s="668"/>
      <c r="Y789" s="382">
        <v>3</v>
      </c>
      <c r="Z789" s="383"/>
      <c r="AA789" s="383"/>
      <c r="AB789" s="805"/>
      <c r="AC789" s="672" t="s">
        <v>749</v>
      </c>
      <c r="AD789" s="673"/>
      <c r="AE789" s="673"/>
      <c r="AF789" s="673"/>
      <c r="AG789" s="674"/>
      <c r="AH789" s="666" t="s">
        <v>750</v>
      </c>
      <c r="AI789" s="667"/>
      <c r="AJ789" s="667"/>
      <c r="AK789" s="667"/>
      <c r="AL789" s="667"/>
      <c r="AM789" s="667"/>
      <c r="AN789" s="667"/>
      <c r="AO789" s="667"/>
      <c r="AP789" s="667"/>
      <c r="AQ789" s="667"/>
      <c r="AR789" s="667"/>
      <c r="AS789" s="667"/>
      <c r="AT789" s="668"/>
      <c r="AU789" s="382">
        <v>12</v>
      </c>
      <c r="AV789" s="383"/>
      <c r="AW789" s="383"/>
      <c r="AX789" s="384"/>
    </row>
    <row r="790" spans="1:51"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3"/>
      <c r="B792" s="634"/>
      <c r="C792" s="634"/>
      <c r="D792" s="634"/>
      <c r="E792" s="634"/>
      <c r="F792" s="635"/>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3"/>
      <c r="B799" s="634"/>
      <c r="C799" s="634"/>
      <c r="D799" s="634"/>
      <c r="E799" s="634"/>
      <c r="F799" s="635"/>
      <c r="G799" s="823" t="s">
        <v>20</v>
      </c>
      <c r="H799" s="824"/>
      <c r="I799" s="824"/>
      <c r="J799" s="824"/>
      <c r="K799" s="824"/>
      <c r="L799" s="825"/>
      <c r="M799" s="826"/>
      <c r="N799" s="826"/>
      <c r="O799" s="826"/>
      <c r="P799" s="826"/>
      <c r="Q799" s="826"/>
      <c r="R799" s="826"/>
      <c r="S799" s="826"/>
      <c r="T799" s="826"/>
      <c r="U799" s="826"/>
      <c r="V799" s="826"/>
      <c r="W799" s="826"/>
      <c r="X799" s="827"/>
      <c r="Y799" s="828">
        <f>SUM(Y789:AB798)</f>
        <v>3</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12</v>
      </c>
      <c r="AV799" s="829"/>
      <c r="AW799" s="829"/>
      <c r="AX799" s="831"/>
    </row>
    <row r="800" spans="1:51" ht="24.75" customHeight="1" x14ac:dyDescent="0.15">
      <c r="A800" s="633"/>
      <c r="B800" s="634"/>
      <c r="C800" s="634"/>
      <c r="D800" s="634"/>
      <c r="E800" s="634"/>
      <c r="F800" s="635"/>
      <c r="G800" s="594" t="s">
        <v>743</v>
      </c>
      <c r="H800" s="795"/>
      <c r="I800" s="795"/>
      <c r="J800" s="795"/>
      <c r="K800" s="795"/>
      <c r="L800" s="795"/>
      <c r="M800" s="795"/>
      <c r="N800" s="795"/>
      <c r="O800" s="795"/>
      <c r="P800" s="795"/>
      <c r="Q800" s="795"/>
      <c r="R800" s="795"/>
      <c r="S800" s="795"/>
      <c r="T800" s="795"/>
      <c r="U800" s="795"/>
      <c r="V800" s="795"/>
      <c r="W800" s="795"/>
      <c r="X800" s="795"/>
      <c r="Y800" s="795"/>
      <c r="Z800" s="795"/>
      <c r="AA800" s="795"/>
      <c r="AB800" s="834"/>
      <c r="AC800" s="594" t="s">
        <v>744</v>
      </c>
      <c r="AD800" s="795"/>
      <c r="AE800" s="795"/>
      <c r="AF800" s="795"/>
      <c r="AG800" s="795"/>
      <c r="AH800" s="795"/>
      <c r="AI800" s="795"/>
      <c r="AJ800" s="795"/>
      <c r="AK800" s="795"/>
      <c r="AL800" s="795"/>
      <c r="AM800" s="795"/>
      <c r="AN800" s="795"/>
      <c r="AO800" s="795"/>
      <c r="AP800" s="795"/>
      <c r="AQ800" s="795"/>
      <c r="AR800" s="795"/>
      <c r="AS800" s="795"/>
      <c r="AT800" s="795"/>
      <c r="AU800" s="795"/>
      <c r="AV800" s="795"/>
      <c r="AW800" s="795"/>
      <c r="AX800" s="796"/>
      <c r="AY800">
        <f>COUNTA($G$802,$AC$802)</f>
        <v>2</v>
      </c>
    </row>
    <row r="801" spans="1:51" ht="24.75" customHeight="1" x14ac:dyDescent="0.15">
      <c r="A801" s="633"/>
      <c r="B801" s="634"/>
      <c r="C801" s="634"/>
      <c r="D801" s="634"/>
      <c r="E801" s="634"/>
      <c r="F801" s="635"/>
      <c r="G801" s="812"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1"/>
      <c r="AC801" s="812"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31.5" customHeight="1" x14ac:dyDescent="0.15">
      <c r="A802" s="633"/>
      <c r="B802" s="634"/>
      <c r="C802" s="634"/>
      <c r="D802" s="634"/>
      <c r="E802" s="634"/>
      <c r="F802" s="635"/>
      <c r="G802" s="672" t="s">
        <v>749</v>
      </c>
      <c r="H802" s="673"/>
      <c r="I802" s="673"/>
      <c r="J802" s="673"/>
      <c r="K802" s="674"/>
      <c r="L802" s="666" t="s">
        <v>751</v>
      </c>
      <c r="M802" s="667"/>
      <c r="N802" s="667"/>
      <c r="O802" s="667"/>
      <c r="P802" s="667"/>
      <c r="Q802" s="667"/>
      <c r="R802" s="667"/>
      <c r="S802" s="667"/>
      <c r="T802" s="667"/>
      <c r="U802" s="667"/>
      <c r="V802" s="667"/>
      <c r="W802" s="667"/>
      <c r="X802" s="668"/>
      <c r="Y802" s="382">
        <v>4</v>
      </c>
      <c r="Z802" s="383"/>
      <c r="AA802" s="383"/>
      <c r="AB802" s="805"/>
      <c r="AC802" s="672" t="s">
        <v>749</v>
      </c>
      <c r="AD802" s="673"/>
      <c r="AE802" s="673"/>
      <c r="AF802" s="673"/>
      <c r="AG802" s="674"/>
      <c r="AH802" s="666" t="s">
        <v>752</v>
      </c>
      <c r="AI802" s="667"/>
      <c r="AJ802" s="667"/>
      <c r="AK802" s="667"/>
      <c r="AL802" s="667"/>
      <c r="AM802" s="667"/>
      <c r="AN802" s="667"/>
      <c r="AO802" s="667"/>
      <c r="AP802" s="667"/>
      <c r="AQ802" s="667"/>
      <c r="AR802" s="667"/>
      <c r="AS802" s="667"/>
      <c r="AT802" s="668"/>
      <c r="AU802" s="382">
        <v>6</v>
      </c>
      <c r="AV802" s="383"/>
      <c r="AW802" s="383"/>
      <c r="AX802" s="384"/>
      <c r="AY802">
        <f t="shared" ref="AY802:AY812" si="115">$AY$800</f>
        <v>2</v>
      </c>
    </row>
    <row r="803" spans="1:51"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3"/>
      <c r="B812" s="634"/>
      <c r="C812" s="634"/>
      <c r="D812" s="634"/>
      <c r="E812" s="634"/>
      <c r="F812" s="635"/>
      <c r="G812" s="823" t="s">
        <v>20</v>
      </c>
      <c r="H812" s="824"/>
      <c r="I812" s="824"/>
      <c r="J812" s="824"/>
      <c r="K812" s="824"/>
      <c r="L812" s="825"/>
      <c r="M812" s="826"/>
      <c r="N812" s="826"/>
      <c r="O812" s="826"/>
      <c r="P812" s="826"/>
      <c r="Q812" s="826"/>
      <c r="R812" s="826"/>
      <c r="S812" s="826"/>
      <c r="T812" s="826"/>
      <c r="U812" s="826"/>
      <c r="V812" s="826"/>
      <c r="W812" s="826"/>
      <c r="X812" s="827"/>
      <c r="Y812" s="828">
        <f>SUM(Y802:AB811)</f>
        <v>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6</v>
      </c>
      <c r="AV812" s="829"/>
      <c r="AW812" s="829"/>
      <c r="AX812" s="831"/>
      <c r="AY812">
        <f t="shared" si="115"/>
        <v>2</v>
      </c>
    </row>
    <row r="813" spans="1:51" ht="24.75" customHeight="1" x14ac:dyDescent="0.15">
      <c r="A813" s="633"/>
      <c r="B813" s="634"/>
      <c r="C813" s="634"/>
      <c r="D813" s="634"/>
      <c r="E813" s="634"/>
      <c r="F813" s="635"/>
      <c r="G813" s="594" t="s">
        <v>745</v>
      </c>
      <c r="H813" s="795"/>
      <c r="I813" s="795"/>
      <c r="J813" s="795"/>
      <c r="K813" s="795"/>
      <c r="L813" s="795"/>
      <c r="M813" s="795"/>
      <c r="N813" s="795"/>
      <c r="O813" s="795"/>
      <c r="P813" s="795"/>
      <c r="Q813" s="795"/>
      <c r="R813" s="795"/>
      <c r="S813" s="795"/>
      <c r="T813" s="795"/>
      <c r="U813" s="795"/>
      <c r="V813" s="795"/>
      <c r="W813" s="795"/>
      <c r="X813" s="795"/>
      <c r="Y813" s="795"/>
      <c r="Z813" s="795"/>
      <c r="AA813" s="795"/>
      <c r="AB813" s="834"/>
      <c r="AC813" s="594" t="s">
        <v>746</v>
      </c>
      <c r="AD813" s="795"/>
      <c r="AE813" s="795"/>
      <c r="AF813" s="795"/>
      <c r="AG813" s="795"/>
      <c r="AH813" s="795"/>
      <c r="AI813" s="795"/>
      <c r="AJ813" s="795"/>
      <c r="AK813" s="795"/>
      <c r="AL813" s="795"/>
      <c r="AM813" s="795"/>
      <c r="AN813" s="795"/>
      <c r="AO813" s="795"/>
      <c r="AP813" s="795"/>
      <c r="AQ813" s="795"/>
      <c r="AR813" s="795"/>
      <c r="AS813" s="795"/>
      <c r="AT813" s="795"/>
      <c r="AU813" s="795"/>
      <c r="AV813" s="795"/>
      <c r="AW813" s="795"/>
      <c r="AX813" s="796"/>
      <c r="AY813">
        <f>COUNTA($G$815,$AC$815)</f>
        <v>2</v>
      </c>
    </row>
    <row r="814" spans="1:51" ht="24.75" customHeight="1" x14ac:dyDescent="0.15">
      <c r="A814" s="633"/>
      <c r="B814" s="634"/>
      <c r="C814" s="634"/>
      <c r="D814" s="634"/>
      <c r="E814" s="634"/>
      <c r="F814" s="635"/>
      <c r="G814" s="812"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1"/>
      <c r="AC814" s="812"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2</v>
      </c>
    </row>
    <row r="815" spans="1:51" ht="34.5" customHeight="1" x14ac:dyDescent="0.15">
      <c r="A815" s="633"/>
      <c r="B815" s="634"/>
      <c r="C815" s="634"/>
      <c r="D815" s="634"/>
      <c r="E815" s="634"/>
      <c r="F815" s="635"/>
      <c r="G815" s="672" t="s">
        <v>749</v>
      </c>
      <c r="H815" s="673"/>
      <c r="I815" s="673"/>
      <c r="J815" s="673"/>
      <c r="K815" s="674"/>
      <c r="L815" s="666" t="s">
        <v>753</v>
      </c>
      <c r="M815" s="667"/>
      <c r="N815" s="667"/>
      <c r="O815" s="667"/>
      <c r="P815" s="667"/>
      <c r="Q815" s="667"/>
      <c r="R815" s="667"/>
      <c r="S815" s="667"/>
      <c r="T815" s="667"/>
      <c r="U815" s="667"/>
      <c r="V815" s="667"/>
      <c r="W815" s="667"/>
      <c r="X815" s="668"/>
      <c r="Y815" s="382">
        <v>151</v>
      </c>
      <c r="Z815" s="383"/>
      <c r="AA815" s="383"/>
      <c r="AB815" s="805"/>
      <c r="AC815" s="672" t="s">
        <v>749</v>
      </c>
      <c r="AD815" s="673"/>
      <c r="AE815" s="673"/>
      <c r="AF815" s="673"/>
      <c r="AG815" s="674"/>
      <c r="AH815" s="666" t="s">
        <v>754</v>
      </c>
      <c r="AI815" s="667"/>
      <c r="AJ815" s="667"/>
      <c r="AK815" s="667"/>
      <c r="AL815" s="667"/>
      <c r="AM815" s="667"/>
      <c r="AN815" s="667"/>
      <c r="AO815" s="667"/>
      <c r="AP815" s="667"/>
      <c r="AQ815" s="667"/>
      <c r="AR815" s="667"/>
      <c r="AS815" s="667"/>
      <c r="AT815" s="668"/>
      <c r="AU815" s="382">
        <v>9</v>
      </c>
      <c r="AV815" s="383"/>
      <c r="AW815" s="383"/>
      <c r="AX815" s="384"/>
      <c r="AY815">
        <f t="shared" ref="AY815:AY825" si="116">$AY$813</f>
        <v>2</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3"/>
      <c r="B821" s="634"/>
      <c r="C821" s="634"/>
      <c r="D821" s="634"/>
      <c r="E821" s="634"/>
      <c r="F821" s="635"/>
      <c r="G821" s="605"/>
      <c r="H821" s="606"/>
      <c r="I821" s="606"/>
      <c r="J821" s="606"/>
      <c r="K821" s="607"/>
      <c r="L821" s="597">
        <v>151</v>
      </c>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3"/>
      <c r="B825" s="634"/>
      <c r="C825" s="634"/>
      <c r="D825" s="634"/>
      <c r="E825" s="634"/>
      <c r="F825" s="635"/>
      <c r="G825" s="823" t="s">
        <v>20</v>
      </c>
      <c r="H825" s="824"/>
      <c r="I825" s="824"/>
      <c r="J825" s="824"/>
      <c r="K825" s="824"/>
      <c r="L825" s="825"/>
      <c r="M825" s="826"/>
      <c r="N825" s="826"/>
      <c r="O825" s="826"/>
      <c r="P825" s="826"/>
      <c r="Q825" s="826"/>
      <c r="R825" s="826"/>
      <c r="S825" s="826"/>
      <c r="T825" s="826"/>
      <c r="U825" s="826"/>
      <c r="V825" s="826"/>
      <c r="W825" s="826"/>
      <c r="X825" s="827"/>
      <c r="Y825" s="828">
        <f>SUM(Y815:AB824)</f>
        <v>151</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9</v>
      </c>
      <c r="AV825" s="829"/>
      <c r="AW825" s="829"/>
      <c r="AX825" s="831"/>
      <c r="AY825">
        <f t="shared" si="116"/>
        <v>2</v>
      </c>
    </row>
    <row r="826" spans="1:51" ht="24.75" customHeight="1" x14ac:dyDescent="0.15">
      <c r="A826" s="633"/>
      <c r="B826" s="634"/>
      <c r="C826" s="634"/>
      <c r="D826" s="634"/>
      <c r="E826" s="634"/>
      <c r="F826" s="635"/>
      <c r="G826" s="594" t="s">
        <v>747</v>
      </c>
      <c r="H826" s="795"/>
      <c r="I826" s="795"/>
      <c r="J826" s="795"/>
      <c r="K826" s="795"/>
      <c r="L826" s="795"/>
      <c r="M826" s="795"/>
      <c r="N826" s="795"/>
      <c r="O826" s="795"/>
      <c r="P826" s="795"/>
      <c r="Q826" s="795"/>
      <c r="R826" s="795"/>
      <c r="S826" s="795"/>
      <c r="T826" s="795"/>
      <c r="U826" s="795"/>
      <c r="V826" s="795"/>
      <c r="W826" s="795"/>
      <c r="X826" s="795"/>
      <c r="Y826" s="795"/>
      <c r="Z826" s="795"/>
      <c r="AA826" s="795"/>
      <c r="AB826" s="834"/>
      <c r="AC826" s="594" t="s">
        <v>756</v>
      </c>
      <c r="AD826" s="795"/>
      <c r="AE826" s="795"/>
      <c r="AF826" s="795"/>
      <c r="AG826" s="795"/>
      <c r="AH826" s="795"/>
      <c r="AI826" s="795"/>
      <c r="AJ826" s="795"/>
      <c r="AK826" s="795"/>
      <c r="AL826" s="795"/>
      <c r="AM826" s="795"/>
      <c r="AN826" s="795"/>
      <c r="AO826" s="795"/>
      <c r="AP826" s="795"/>
      <c r="AQ826" s="795"/>
      <c r="AR826" s="795"/>
      <c r="AS826" s="795"/>
      <c r="AT826" s="795"/>
      <c r="AU826" s="795"/>
      <c r="AV826" s="795"/>
      <c r="AW826" s="795"/>
      <c r="AX826" s="796"/>
      <c r="AY826">
        <f>COUNTA($G$828,$AC$828)</f>
        <v>2</v>
      </c>
    </row>
    <row r="827" spans="1:51" ht="24.75" customHeight="1" x14ac:dyDescent="0.15">
      <c r="A827" s="633"/>
      <c r="B827" s="634"/>
      <c r="C827" s="634"/>
      <c r="D827" s="634"/>
      <c r="E827" s="634"/>
      <c r="F827" s="635"/>
      <c r="G827" s="812"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1"/>
      <c r="AC827" s="812"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2</v>
      </c>
    </row>
    <row r="828" spans="1:51" s="16" customFormat="1" ht="24.75" customHeight="1" x14ac:dyDescent="0.15">
      <c r="A828" s="633"/>
      <c r="B828" s="634"/>
      <c r="C828" s="634"/>
      <c r="D828" s="634"/>
      <c r="E828" s="634"/>
      <c r="F828" s="635"/>
      <c r="G828" s="672" t="s">
        <v>749</v>
      </c>
      <c r="H828" s="673"/>
      <c r="I828" s="673"/>
      <c r="J828" s="673"/>
      <c r="K828" s="674"/>
      <c r="L828" s="666" t="s">
        <v>755</v>
      </c>
      <c r="M828" s="667"/>
      <c r="N828" s="667"/>
      <c r="O828" s="667"/>
      <c r="P828" s="667"/>
      <c r="Q828" s="667"/>
      <c r="R828" s="667"/>
      <c r="S828" s="667"/>
      <c r="T828" s="667"/>
      <c r="U828" s="667"/>
      <c r="V828" s="667"/>
      <c r="W828" s="667"/>
      <c r="X828" s="668"/>
      <c r="Y828" s="382">
        <v>39</v>
      </c>
      <c r="Z828" s="383"/>
      <c r="AA828" s="383"/>
      <c r="AB828" s="805"/>
      <c r="AC828" s="672" t="s">
        <v>749</v>
      </c>
      <c r="AD828" s="673"/>
      <c r="AE828" s="673"/>
      <c r="AF828" s="673"/>
      <c r="AG828" s="674"/>
      <c r="AH828" s="666" t="s">
        <v>757</v>
      </c>
      <c r="AI828" s="667"/>
      <c r="AJ828" s="667"/>
      <c r="AK828" s="667"/>
      <c r="AL828" s="667"/>
      <c r="AM828" s="667"/>
      <c r="AN828" s="667"/>
      <c r="AO828" s="667"/>
      <c r="AP828" s="667"/>
      <c r="AQ828" s="667"/>
      <c r="AR828" s="667"/>
      <c r="AS828" s="667"/>
      <c r="AT828" s="668"/>
      <c r="AU828" s="382">
        <v>184</v>
      </c>
      <c r="AV828" s="383"/>
      <c r="AW828" s="383"/>
      <c r="AX828" s="384"/>
      <c r="AY828">
        <f t="shared" ref="AY828:AY838" si="117">$AY$826</f>
        <v>2</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3"/>
      <c r="B838" s="634"/>
      <c r="C838" s="634"/>
      <c r="D838" s="634"/>
      <c r="E838" s="634"/>
      <c r="F838" s="635"/>
      <c r="G838" s="823" t="s">
        <v>20</v>
      </c>
      <c r="H838" s="824"/>
      <c r="I838" s="824"/>
      <c r="J838" s="824"/>
      <c r="K838" s="824"/>
      <c r="L838" s="825"/>
      <c r="M838" s="826"/>
      <c r="N838" s="826"/>
      <c r="O838" s="826"/>
      <c r="P838" s="826"/>
      <c r="Q838" s="826"/>
      <c r="R838" s="826"/>
      <c r="S838" s="826"/>
      <c r="T838" s="826"/>
      <c r="U838" s="826"/>
      <c r="V838" s="826"/>
      <c r="W838" s="826"/>
      <c r="X838" s="827"/>
      <c r="Y838" s="828">
        <f>SUM(Y828:AB837)</f>
        <v>39</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184</v>
      </c>
      <c r="AV838" s="829"/>
      <c r="AW838" s="829"/>
      <c r="AX838" s="831"/>
      <c r="AY838">
        <f t="shared" si="117"/>
        <v>2</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v>1020001071491</v>
      </c>
      <c r="K845" s="345"/>
      <c r="L845" s="345"/>
      <c r="M845" s="345"/>
      <c r="N845" s="345"/>
      <c r="O845" s="345"/>
      <c r="P845" s="359" t="s">
        <v>766</v>
      </c>
      <c r="Q845" s="346"/>
      <c r="R845" s="346"/>
      <c r="S845" s="346"/>
      <c r="T845" s="346"/>
      <c r="U845" s="346"/>
      <c r="V845" s="346"/>
      <c r="W845" s="346"/>
      <c r="X845" s="346"/>
      <c r="Y845" s="347">
        <v>3</v>
      </c>
      <c r="Z845" s="348"/>
      <c r="AA845" s="348"/>
      <c r="AB845" s="349"/>
      <c r="AC845" s="350" t="s">
        <v>373</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44.25" customHeight="1" x14ac:dyDescent="0.15">
      <c r="A878" s="370">
        <v>1</v>
      </c>
      <c r="B878" s="370">
        <v>1</v>
      </c>
      <c r="C878" s="358" t="s">
        <v>767</v>
      </c>
      <c r="D878" s="343"/>
      <c r="E878" s="343"/>
      <c r="F878" s="343"/>
      <c r="G878" s="343"/>
      <c r="H878" s="343"/>
      <c r="I878" s="343"/>
      <c r="J878" s="344">
        <v>7011601003251</v>
      </c>
      <c r="K878" s="345"/>
      <c r="L878" s="345"/>
      <c r="M878" s="345"/>
      <c r="N878" s="345"/>
      <c r="O878" s="345"/>
      <c r="P878" s="359" t="s">
        <v>768</v>
      </c>
      <c r="Q878" s="346"/>
      <c r="R878" s="346"/>
      <c r="S878" s="346"/>
      <c r="T878" s="346"/>
      <c r="U878" s="346"/>
      <c r="V878" s="346"/>
      <c r="W878" s="346"/>
      <c r="X878" s="346"/>
      <c r="Y878" s="347">
        <v>12</v>
      </c>
      <c r="Z878" s="348"/>
      <c r="AA878" s="348"/>
      <c r="AB878" s="349"/>
      <c r="AC878" s="350" t="s">
        <v>366</v>
      </c>
      <c r="AD878" s="351"/>
      <c r="AE878" s="351"/>
      <c r="AF878" s="351"/>
      <c r="AG878" s="351"/>
      <c r="AH878" s="366">
        <v>6</v>
      </c>
      <c r="AI878" s="367"/>
      <c r="AJ878" s="367"/>
      <c r="AK878" s="367"/>
      <c r="AL878" s="354" t="s">
        <v>782</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9.75" customHeight="1" x14ac:dyDescent="0.15">
      <c r="A911" s="370">
        <v>1</v>
      </c>
      <c r="B911" s="370">
        <v>1</v>
      </c>
      <c r="C911" s="358" t="s">
        <v>769</v>
      </c>
      <c r="D911" s="343"/>
      <c r="E911" s="343"/>
      <c r="F911" s="343"/>
      <c r="G911" s="343"/>
      <c r="H911" s="343"/>
      <c r="I911" s="343"/>
      <c r="J911" s="344">
        <v>9011101054264</v>
      </c>
      <c r="K911" s="345"/>
      <c r="L911" s="345"/>
      <c r="M911" s="345"/>
      <c r="N911" s="345"/>
      <c r="O911" s="345"/>
      <c r="P911" s="359" t="s">
        <v>770</v>
      </c>
      <c r="Q911" s="346"/>
      <c r="R911" s="346"/>
      <c r="S911" s="346"/>
      <c r="T911" s="346"/>
      <c r="U911" s="346"/>
      <c r="V911" s="346"/>
      <c r="W911" s="346"/>
      <c r="X911" s="346"/>
      <c r="Y911" s="347">
        <v>4</v>
      </c>
      <c r="Z911" s="348"/>
      <c r="AA911" s="348"/>
      <c r="AB911" s="349"/>
      <c r="AC911" s="350" t="s">
        <v>366</v>
      </c>
      <c r="AD911" s="351"/>
      <c r="AE911" s="351"/>
      <c r="AF911" s="351"/>
      <c r="AG911" s="351"/>
      <c r="AH911" s="366">
        <v>5</v>
      </c>
      <c r="AI911" s="367"/>
      <c r="AJ911" s="367"/>
      <c r="AK911" s="367"/>
      <c r="AL911" s="354" t="s">
        <v>782</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5.75" customHeight="1" x14ac:dyDescent="0.15">
      <c r="A944" s="370">
        <v>1</v>
      </c>
      <c r="B944" s="370">
        <v>1</v>
      </c>
      <c r="C944" s="358" t="s">
        <v>771</v>
      </c>
      <c r="D944" s="343"/>
      <c r="E944" s="343"/>
      <c r="F944" s="343"/>
      <c r="G944" s="343"/>
      <c r="H944" s="343"/>
      <c r="I944" s="343"/>
      <c r="J944" s="344">
        <v>2010001086143</v>
      </c>
      <c r="K944" s="345"/>
      <c r="L944" s="345"/>
      <c r="M944" s="345"/>
      <c r="N944" s="345"/>
      <c r="O944" s="345"/>
      <c r="P944" s="359" t="s">
        <v>772</v>
      </c>
      <c r="Q944" s="346"/>
      <c r="R944" s="346"/>
      <c r="S944" s="346"/>
      <c r="T944" s="346"/>
      <c r="U944" s="346"/>
      <c r="V944" s="346"/>
      <c r="W944" s="346"/>
      <c r="X944" s="346"/>
      <c r="Y944" s="347">
        <v>6</v>
      </c>
      <c r="Z944" s="348"/>
      <c r="AA944" s="348"/>
      <c r="AB944" s="349"/>
      <c r="AC944" s="350" t="s">
        <v>366</v>
      </c>
      <c r="AD944" s="351"/>
      <c r="AE944" s="351"/>
      <c r="AF944" s="351"/>
      <c r="AG944" s="351"/>
      <c r="AH944" s="366">
        <v>6</v>
      </c>
      <c r="AI944" s="367"/>
      <c r="AJ944" s="367"/>
      <c r="AK944" s="367"/>
      <c r="AL944" s="354" t="s">
        <v>782</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51.75" customHeight="1" x14ac:dyDescent="0.15">
      <c r="A977" s="370">
        <v>1</v>
      </c>
      <c r="B977" s="370">
        <v>1</v>
      </c>
      <c r="C977" s="358" t="s">
        <v>773</v>
      </c>
      <c r="D977" s="343"/>
      <c r="E977" s="343"/>
      <c r="F977" s="343"/>
      <c r="G977" s="343"/>
      <c r="H977" s="343"/>
      <c r="I977" s="343"/>
      <c r="J977" s="344">
        <v>8010001090081</v>
      </c>
      <c r="K977" s="345"/>
      <c r="L977" s="345"/>
      <c r="M977" s="345"/>
      <c r="N977" s="345"/>
      <c r="O977" s="345"/>
      <c r="P977" s="359" t="s">
        <v>774</v>
      </c>
      <c r="Q977" s="346"/>
      <c r="R977" s="346"/>
      <c r="S977" s="346"/>
      <c r="T977" s="346"/>
      <c r="U977" s="346"/>
      <c r="V977" s="346"/>
      <c r="W977" s="346"/>
      <c r="X977" s="346"/>
      <c r="Y977" s="347">
        <v>151</v>
      </c>
      <c r="Z977" s="348"/>
      <c r="AA977" s="348"/>
      <c r="AB977" s="349"/>
      <c r="AC977" s="350" t="s">
        <v>366</v>
      </c>
      <c r="AD977" s="351"/>
      <c r="AE977" s="351"/>
      <c r="AF977" s="351"/>
      <c r="AG977" s="351"/>
      <c r="AH977" s="366">
        <v>2</v>
      </c>
      <c r="AI977" s="367"/>
      <c r="AJ977" s="367"/>
      <c r="AK977" s="367"/>
      <c r="AL977" s="354" t="s">
        <v>400</v>
      </c>
      <c r="AM977" s="355"/>
      <c r="AN977" s="355"/>
      <c r="AO977" s="356"/>
      <c r="AP977" s="357"/>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41.25" customHeight="1" x14ac:dyDescent="0.15">
      <c r="A1010" s="370">
        <v>1</v>
      </c>
      <c r="B1010" s="370">
        <v>1</v>
      </c>
      <c r="C1010" s="358" t="s">
        <v>769</v>
      </c>
      <c r="D1010" s="343"/>
      <c r="E1010" s="343"/>
      <c r="F1010" s="343"/>
      <c r="G1010" s="343"/>
      <c r="H1010" s="343"/>
      <c r="I1010" s="343"/>
      <c r="J1010" s="344">
        <v>9011101054264</v>
      </c>
      <c r="K1010" s="345"/>
      <c r="L1010" s="345"/>
      <c r="M1010" s="345"/>
      <c r="N1010" s="345"/>
      <c r="O1010" s="345"/>
      <c r="P1010" s="359" t="s">
        <v>770</v>
      </c>
      <c r="Q1010" s="346"/>
      <c r="R1010" s="346"/>
      <c r="S1010" s="346"/>
      <c r="T1010" s="346"/>
      <c r="U1010" s="346"/>
      <c r="V1010" s="346"/>
      <c r="W1010" s="346"/>
      <c r="X1010" s="346"/>
      <c r="Y1010" s="347">
        <v>9</v>
      </c>
      <c r="Z1010" s="348"/>
      <c r="AA1010" s="348"/>
      <c r="AB1010" s="349"/>
      <c r="AC1010" s="350" t="s">
        <v>366</v>
      </c>
      <c r="AD1010" s="351"/>
      <c r="AE1010" s="351"/>
      <c r="AF1010" s="351"/>
      <c r="AG1010" s="351"/>
      <c r="AH1010" s="366">
        <v>3</v>
      </c>
      <c r="AI1010" s="367"/>
      <c r="AJ1010" s="367"/>
      <c r="AK1010" s="367"/>
      <c r="AL1010" s="354" t="s">
        <v>400</v>
      </c>
      <c r="AM1010" s="355"/>
      <c r="AN1010" s="355"/>
      <c r="AO1010" s="356"/>
      <c r="AP1010" s="357"/>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776</v>
      </c>
      <c r="D1043" s="343"/>
      <c r="E1043" s="343"/>
      <c r="F1043" s="343"/>
      <c r="G1043" s="343"/>
      <c r="H1043" s="343"/>
      <c r="I1043" s="343"/>
      <c r="J1043" s="344">
        <v>4010401025211</v>
      </c>
      <c r="K1043" s="345"/>
      <c r="L1043" s="345"/>
      <c r="M1043" s="345"/>
      <c r="N1043" s="345"/>
      <c r="O1043" s="345"/>
      <c r="P1043" s="359" t="s">
        <v>775</v>
      </c>
      <c r="Q1043" s="346"/>
      <c r="R1043" s="346"/>
      <c r="S1043" s="346"/>
      <c r="T1043" s="346"/>
      <c r="U1043" s="346"/>
      <c r="V1043" s="346"/>
      <c r="W1043" s="346"/>
      <c r="X1043" s="346"/>
      <c r="Y1043" s="347">
        <v>39</v>
      </c>
      <c r="Z1043" s="348"/>
      <c r="AA1043" s="348"/>
      <c r="AB1043" s="349"/>
      <c r="AC1043" s="350" t="s">
        <v>366</v>
      </c>
      <c r="AD1043" s="351"/>
      <c r="AE1043" s="351"/>
      <c r="AF1043" s="351"/>
      <c r="AG1043" s="351"/>
      <c r="AH1043" s="366">
        <v>2</v>
      </c>
      <c r="AI1043" s="367"/>
      <c r="AJ1043" s="367"/>
      <c r="AK1043" s="367"/>
      <c r="AL1043" s="354" t="s">
        <v>400</v>
      </c>
      <c r="AM1043" s="355"/>
      <c r="AN1043" s="355"/>
      <c r="AO1043" s="356"/>
      <c r="AP1043" s="357"/>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53.25" customHeight="1" x14ac:dyDescent="0.15">
      <c r="A1076" s="370">
        <v>1</v>
      </c>
      <c r="B1076" s="370">
        <v>1</v>
      </c>
      <c r="C1076" s="358" t="s">
        <v>777</v>
      </c>
      <c r="D1076" s="343"/>
      <c r="E1076" s="343"/>
      <c r="F1076" s="343"/>
      <c r="G1076" s="343"/>
      <c r="H1076" s="343"/>
      <c r="I1076" s="343"/>
      <c r="J1076" s="344">
        <v>6010601015695</v>
      </c>
      <c r="K1076" s="345"/>
      <c r="L1076" s="345"/>
      <c r="M1076" s="345"/>
      <c r="N1076" s="345"/>
      <c r="O1076" s="345"/>
      <c r="P1076" s="359" t="s">
        <v>778</v>
      </c>
      <c r="Q1076" s="346"/>
      <c r="R1076" s="346"/>
      <c r="S1076" s="346"/>
      <c r="T1076" s="346"/>
      <c r="U1076" s="346"/>
      <c r="V1076" s="346"/>
      <c r="W1076" s="346"/>
      <c r="X1076" s="346"/>
      <c r="Y1076" s="347">
        <v>184</v>
      </c>
      <c r="Z1076" s="348"/>
      <c r="AA1076" s="348"/>
      <c r="AB1076" s="349"/>
      <c r="AC1076" s="350" t="s">
        <v>366</v>
      </c>
      <c r="AD1076" s="351"/>
      <c r="AE1076" s="351"/>
      <c r="AF1076" s="351"/>
      <c r="AG1076" s="351"/>
      <c r="AH1076" s="366">
        <v>2</v>
      </c>
      <c r="AI1076" s="367"/>
      <c r="AJ1076" s="367"/>
      <c r="AK1076" s="367"/>
      <c r="AL1076" s="354" t="s">
        <v>400</v>
      </c>
      <c r="AM1076" s="355"/>
      <c r="AN1076" s="355"/>
      <c r="AO1076" s="356"/>
      <c r="AP1076" s="357"/>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338</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0">
    <cfRule type="expression" dxfId="2809" priority="13905">
      <formula>IF(RIGHT(TEXT(Y790,"0.#"),1)=".",FALSE,TRUE)</formula>
    </cfRule>
    <cfRule type="expression" dxfId="2808" priority="13906">
      <formula>IF(RIGHT(TEXT(Y790,"0.#"),1)=".",TRUE,FALSE)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91:Y798 Y789">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E434">
    <cfRule type="expression" dxfId="2543" priority="13053">
      <formula>IF(RIGHT(TEXT(AE434,"0.#"),1)=".",FALSE,TRUE)</formula>
    </cfRule>
    <cfRule type="expression" dxfId="2542" priority="13054">
      <formula>IF(RIGHT(TEXT(AE434,"0.#"),1)=".",TRUE,FALSE)</formula>
    </cfRule>
  </conditionalFormatting>
  <conditionalFormatting sqref="AE435">
    <cfRule type="expression" dxfId="2541" priority="13051">
      <formula>IF(RIGHT(TEXT(AE435,"0.#"),1)=".",FALSE,TRUE)</formula>
    </cfRule>
    <cfRule type="expression" dxfId="2540" priority="13052">
      <formula>IF(RIGHT(TEXT(AE435,"0.#"),1)=".",TRUE,FALSE)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7:AO874">
    <cfRule type="expression" dxfId="2521" priority="6655">
      <formula>IF(AND(AL847&gt;=0, RIGHT(TEXT(AL847,"0.#"),1)&lt;&gt;"."),TRUE,FALSE)</formula>
    </cfRule>
    <cfRule type="expression" dxfId="2520" priority="6656">
      <formula>IF(AND(AL847&gt;=0, RIGHT(TEXT(AL847,"0.#"),1)="."),TRUE,FALSE)</formula>
    </cfRule>
    <cfRule type="expression" dxfId="2519" priority="6657">
      <formula>IF(AND(AL847&lt;0, RIGHT(TEXT(AL847,"0.#"),1)&lt;&gt;"."),TRUE,FALSE)</formula>
    </cfRule>
    <cfRule type="expression" dxfId="2518" priority="6658">
      <formula>IF(AND(AL847&lt;0, RIGHT(TEXT(AL847,"0.#"),1)="."),TRUE,FALSE)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5:AO846">
    <cfRule type="expression" dxfId="2409" priority="2841">
      <formula>IF(AND(AL845&gt;=0, RIGHT(TEXT(AL845,"0.#"),1)&lt;&gt;"."),TRUE,FALSE)</formula>
    </cfRule>
    <cfRule type="expression" dxfId="2408" priority="2842">
      <formula>IF(AND(AL845&gt;=0, RIGHT(TEXT(AL845,"0.#"),1)="."),TRUE,FALSE)</formula>
    </cfRule>
    <cfRule type="expression" dxfId="2407" priority="2843">
      <formula>IF(AND(AL845&lt;0, RIGHT(TEXT(AL845,"0.#"),1)&lt;&gt;"."),TRUE,FALSE)</formula>
    </cfRule>
    <cfRule type="expression" dxfId="2406" priority="2844">
      <formula>IF(AND(AL845&lt;0, RIGHT(TEXT(AL845,"0.#"),1)="."),TRUE,FALSE)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8:AO978">
    <cfRule type="expression" dxfId="1961" priority="2059">
      <formula>IF(AND(AL978&gt;=0, RIGHT(TEXT(AL978,"0.#"),1)&lt;&gt;"."),TRUE,FALSE)</formula>
    </cfRule>
    <cfRule type="expression" dxfId="1960" priority="2060">
      <formula>IF(AND(AL978&gt;=0, RIGHT(TEXT(AL978,"0.#"),1)="."),TRUE,FALSE)</formula>
    </cfRule>
    <cfRule type="expression" dxfId="1959" priority="2061">
      <formula>IF(AND(AL978&lt;0, RIGHT(TEXT(AL978,"0.#"),1)&lt;&gt;"."),TRUE,FALSE)</formula>
    </cfRule>
    <cfRule type="expression" dxfId="1958" priority="2062">
      <formula>IF(AND(AL978&lt;0, RIGHT(TEXT(AL978,"0.#"),1)="."),TRUE,FALSE)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1:AO1011">
    <cfRule type="expression" dxfId="1953" priority="2047">
      <formula>IF(AND(AL1011&gt;=0, RIGHT(TEXT(AL1011,"0.#"),1)&lt;&gt;"."),TRUE,FALSE)</formula>
    </cfRule>
    <cfRule type="expression" dxfId="1952" priority="2048">
      <formula>IF(AND(AL1011&gt;=0, RIGHT(TEXT(AL1011,"0.#"),1)="."),TRUE,FALSE)</formula>
    </cfRule>
    <cfRule type="expression" dxfId="1951" priority="2049">
      <formula>IF(AND(AL1011&lt;0, RIGHT(TEXT(AL1011,"0.#"),1)&lt;&gt;"."),TRUE,FALSE)</formula>
    </cfRule>
    <cfRule type="expression" dxfId="1950" priority="2050">
      <formula>IF(AND(AL1011&lt;0, RIGHT(TEXT(AL1011,"0.#"),1)="."),TRUE,FALSE)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4:AO1044">
    <cfRule type="expression" dxfId="1941" priority="2035">
      <formula>IF(AND(AL1044&gt;=0, RIGHT(TEXT(AL1044,"0.#"),1)&lt;&gt;"."),TRUE,FALSE)</formula>
    </cfRule>
    <cfRule type="expression" dxfId="1940" priority="2036">
      <formula>IF(AND(AL1044&gt;=0, RIGHT(TEXT(AL1044,"0.#"),1)="."),TRUE,FALSE)</formula>
    </cfRule>
    <cfRule type="expression" dxfId="1939" priority="2037">
      <formula>IF(AND(AL1044&lt;0, RIGHT(TEXT(AL1044,"0.#"),1)&lt;&gt;"."),TRUE,FALSE)</formula>
    </cfRule>
    <cfRule type="expression" dxfId="1938" priority="2038">
      <formula>IF(AND(AL1044&lt;0, RIGHT(TEXT(AL1044,"0.#"),1)="."),TRUE,FALSE)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7:AO1077">
    <cfRule type="expression" dxfId="1929" priority="2023">
      <formula>IF(AND(AL1077&gt;=0, RIGHT(TEXT(AL1077,"0.#"),1)&lt;&gt;"."),TRUE,FALSE)</formula>
    </cfRule>
    <cfRule type="expression" dxfId="1928" priority="2024">
      <formula>IF(AND(AL1077&gt;=0, RIGHT(TEXT(AL1077,"0.#"),1)="."),TRUE,FALSE)</formula>
    </cfRule>
    <cfRule type="expression" dxfId="1927" priority="2025">
      <formula>IF(AND(AL1077&lt;0, RIGHT(TEXT(AL1077,"0.#"),1)&lt;&gt;"."),TRUE,FALSE)</formula>
    </cfRule>
    <cfRule type="expression" dxfId="1926" priority="2026">
      <formula>IF(AND(AL1077&lt;0, RIGHT(TEXT(AL1077,"0.#"),1)="."),TRUE,FALSE)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M435">
    <cfRule type="expression" dxfId="725" priority="25">
      <formula>IF(RIGHT(TEXT(AM435,"0.#"),1)=".",FALSE,TRUE)</formula>
    </cfRule>
    <cfRule type="expression" dxfId="724" priority="26">
      <formula>IF(RIGHT(TEXT(AM435,"0.#"),1)=".",TRUE,FALSE)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L977:AO977">
    <cfRule type="expression" dxfId="715" priority="13">
      <formula>IF(AND(AL977&gt;=0, RIGHT(TEXT(AL977,"0.#"),1)&lt;&gt;"."),TRUE,FALSE)</formula>
    </cfRule>
    <cfRule type="expression" dxfId="714" priority="14">
      <formula>IF(AND(AL977&gt;=0, RIGHT(TEXT(AL977,"0.#"),1)="."),TRUE,FALSE)</formula>
    </cfRule>
    <cfRule type="expression" dxfId="713" priority="15">
      <formula>IF(AND(AL977&lt;0, RIGHT(TEXT(AL977,"0.#"),1)&lt;&gt;"."),TRUE,FALSE)</formula>
    </cfRule>
    <cfRule type="expression" dxfId="712" priority="16">
      <formula>IF(AND(AL977&lt;0, RIGHT(TEXT(AL977,"0.#"),1)="."),TRUE,FALSE)</formula>
    </cfRule>
  </conditionalFormatting>
  <conditionalFormatting sqref="AL1010:AO1010">
    <cfRule type="expression" dxfId="711" priority="9">
      <formula>IF(AND(AL1010&gt;=0, RIGHT(TEXT(AL1010,"0.#"),1)&lt;&gt;"."),TRUE,FALSE)</formula>
    </cfRule>
    <cfRule type="expression" dxfId="710" priority="10">
      <formula>IF(AND(AL1010&gt;=0, RIGHT(TEXT(AL1010,"0.#"),1)="."),TRUE,FALSE)</formula>
    </cfRule>
    <cfRule type="expression" dxfId="709" priority="11">
      <formula>IF(AND(AL1010&lt;0, RIGHT(TEXT(AL1010,"0.#"),1)&lt;&gt;"."),TRUE,FALSE)</formula>
    </cfRule>
    <cfRule type="expression" dxfId="708" priority="12">
      <formula>IF(AND(AL1010&lt;0, RIGHT(TEXT(AL1010,"0.#"),1)="."),TRUE,FALSE)</formula>
    </cfRule>
  </conditionalFormatting>
  <conditionalFormatting sqref="AL1043:AO1043">
    <cfRule type="expression" dxfId="707" priority="5">
      <formula>IF(AND(AL1043&gt;=0, RIGHT(TEXT(AL1043,"0.#"),1)&lt;&gt;"."),TRUE,FALSE)</formula>
    </cfRule>
    <cfRule type="expression" dxfId="706" priority="6">
      <formula>IF(AND(AL1043&gt;=0, RIGHT(TEXT(AL1043,"0.#"),1)="."),TRUE,FALSE)</formula>
    </cfRule>
    <cfRule type="expression" dxfId="705" priority="7">
      <formula>IF(AND(AL1043&lt;0, RIGHT(TEXT(AL1043,"0.#"),1)&lt;&gt;"."),TRUE,FALSE)</formula>
    </cfRule>
    <cfRule type="expression" dxfId="704" priority="8">
      <formula>IF(AND(AL1043&lt;0, RIGHT(TEXT(AL1043,"0.#"),1)="."),TRUE,FALSE)</formula>
    </cfRule>
  </conditionalFormatting>
  <conditionalFormatting sqref="AL1076:AO1076">
    <cfRule type="expression" dxfId="703" priority="1">
      <formula>IF(AND(AL1076&gt;=0, RIGHT(TEXT(AL1076,"0.#"),1)&lt;&gt;"."),TRUE,FALSE)</formula>
    </cfRule>
    <cfRule type="expression" dxfId="702" priority="2">
      <formula>IF(AND(AL1076&gt;=0, RIGHT(TEXT(AL1076,"0.#"),1)="."),TRUE,FALSE)</formula>
    </cfRule>
    <cfRule type="expression" dxfId="701" priority="3">
      <formula>IF(AND(AL1076&lt;0, RIGHT(TEXT(AL1076,"0.#"),1)&lt;&gt;"."),TRUE,FALSE)</formula>
    </cfRule>
    <cfRule type="expression" dxfId="700"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50" man="1"/>
    <brk id="460" max="50" man="1"/>
    <brk id="714" max="50" man="1"/>
    <brk id="747" max="50" man="1"/>
    <brk id="772"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343</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6"/>
      <c r="AA2" s="827"/>
      <c r="AB2" s="1023" t="s">
        <v>11</v>
      </c>
      <c r="AC2" s="1024"/>
      <c r="AD2" s="1025"/>
      <c r="AE2" s="1029" t="s">
        <v>384</v>
      </c>
      <c r="AF2" s="1029"/>
      <c r="AG2" s="1029"/>
      <c r="AH2" s="1029"/>
      <c r="AI2" s="1029" t="s">
        <v>406</v>
      </c>
      <c r="AJ2" s="1029"/>
      <c r="AK2" s="1029"/>
      <c r="AL2" s="556"/>
      <c r="AM2" s="1029" t="s">
        <v>503</v>
      </c>
      <c r="AN2" s="1029"/>
      <c r="AO2" s="1029"/>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343</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6"/>
      <c r="AA9" s="827"/>
      <c r="AB9" s="1023" t="s">
        <v>11</v>
      </c>
      <c r="AC9" s="1024"/>
      <c r="AD9" s="1025"/>
      <c r="AE9" s="1029" t="s">
        <v>384</v>
      </c>
      <c r="AF9" s="1029"/>
      <c r="AG9" s="1029"/>
      <c r="AH9" s="1029"/>
      <c r="AI9" s="1029" t="s">
        <v>406</v>
      </c>
      <c r="AJ9" s="1029"/>
      <c r="AK9" s="1029"/>
      <c r="AL9" s="556"/>
      <c r="AM9" s="1029" t="s">
        <v>503</v>
      </c>
      <c r="AN9" s="1029"/>
      <c r="AO9" s="1029"/>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343</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6"/>
      <c r="AA16" s="827"/>
      <c r="AB16" s="1023" t="s">
        <v>11</v>
      </c>
      <c r="AC16" s="1024"/>
      <c r="AD16" s="1025"/>
      <c r="AE16" s="1029" t="s">
        <v>384</v>
      </c>
      <c r="AF16" s="1029"/>
      <c r="AG16" s="1029"/>
      <c r="AH16" s="1029"/>
      <c r="AI16" s="1029" t="s">
        <v>406</v>
      </c>
      <c r="AJ16" s="1029"/>
      <c r="AK16" s="1029"/>
      <c r="AL16" s="556"/>
      <c r="AM16" s="1029" t="s">
        <v>503</v>
      </c>
      <c r="AN16" s="1029"/>
      <c r="AO16" s="1029"/>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343</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6"/>
      <c r="AA23" s="827"/>
      <c r="AB23" s="1023" t="s">
        <v>11</v>
      </c>
      <c r="AC23" s="1024"/>
      <c r="AD23" s="1025"/>
      <c r="AE23" s="1029" t="s">
        <v>384</v>
      </c>
      <c r="AF23" s="1029"/>
      <c r="AG23" s="1029"/>
      <c r="AH23" s="1029"/>
      <c r="AI23" s="1029" t="s">
        <v>406</v>
      </c>
      <c r="AJ23" s="1029"/>
      <c r="AK23" s="1029"/>
      <c r="AL23" s="556"/>
      <c r="AM23" s="1029" t="s">
        <v>503</v>
      </c>
      <c r="AN23" s="1029"/>
      <c r="AO23" s="1029"/>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343</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6"/>
      <c r="AA30" s="827"/>
      <c r="AB30" s="1023" t="s">
        <v>11</v>
      </c>
      <c r="AC30" s="1024"/>
      <c r="AD30" s="1025"/>
      <c r="AE30" s="1029" t="s">
        <v>384</v>
      </c>
      <c r="AF30" s="1029"/>
      <c r="AG30" s="1029"/>
      <c r="AH30" s="1029"/>
      <c r="AI30" s="1029" t="s">
        <v>406</v>
      </c>
      <c r="AJ30" s="1029"/>
      <c r="AK30" s="1029"/>
      <c r="AL30" s="556"/>
      <c r="AM30" s="1029" t="s">
        <v>503</v>
      </c>
      <c r="AN30" s="1029"/>
      <c r="AO30" s="1029"/>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343</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6"/>
      <c r="AA37" s="827"/>
      <c r="AB37" s="1023" t="s">
        <v>11</v>
      </c>
      <c r="AC37" s="1024"/>
      <c r="AD37" s="1025"/>
      <c r="AE37" s="1029" t="s">
        <v>384</v>
      </c>
      <c r="AF37" s="1029"/>
      <c r="AG37" s="1029"/>
      <c r="AH37" s="1029"/>
      <c r="AI37" s="1029" t="s">
        <v>406</v>
      </c>
      <c r="AJ37" s="1029"/>
      <c r="AK37" s="1029"/>
      <c r="AL37" s="556"/>
      <c r="AM37" s="1029" t="s">
        <v>503</v>
      </c>
      <c r="AN37" s="1029"/>
      <c r="AO37" s="1029"/>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343</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6"/>
      <c r="AA44" s="827"/>
      <c r="AB44" s="1023" t="s">
        <v>11</v>
      </c>
      <c r="AC44" s="1024"/>
      <c r="AD44" s="1025"/>
      <c r="AE44" s="1029" t="s">
        <v>384</v>
      </c>
      <c r="AF44" s="1029"/>
      <c r="AG44" s="1029"/>
      <c r="AH44" s="1029"/>
      <c r="AI44" s="1029" t="s">
        <v>406</v>
      </c>
      <c r="AJ44" s="1029"/>
      <c r="AK44" s="1029"/>
      <c r="AL44" s="556"/>
      <c r="AM44" s="1029" t="s">
        <v>503</v>
      </c>
      <c r="AN44" s="1029"/>
      <c r="AO44" s="1029"/>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343</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6"/>
      <c r="AA51" s="827"/>
      <c r="AB51" s="556" t="s">
        <v>11</v>
      </c>
      <c r="AC51" s="1024"/>
      <c r="AD51" s="1025"/>
      <c r="AE51" s="1029" t="s">
        <v>384</v>
      </c>
      <c r="AF51" s="1029"/>
      <c r="AG51" s="1029"/>
      <c r="AH51" s="1029"/>
      <c r="AI51" s="1029" t="s">
        <v>406</v>
      </c>
      <c r="AJ51" s="1029"/>
      <c r="AK51" s="1029"/>
      <c r="AL51" s="556"/>
      <c r="AM51" s="1029" t="s">
        <v>503</v>
      </c>
      <c r="AN51" s="1029"/>
      <c r="AO51" s="1029"/>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343</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6"/>
      <c r="AA58" s="827"/>
      <c r="AB58" s="1023" t="s">
        <v>11</v>
      </c>
      <c r="AC58" s="1024"/>
      <c r="AD58" s="1025"/>
      <c r="AE58" s="1029" t="s">
        <v>384</v>
      </c>
      <c r="AF58" s="1029"/>
      <c r="AG58" s="1029"/>
      <c r="AH58" s="1029"/>
      <c r="AI58" s="1029" t="s">
        <v>406</v>
      </c>
      <c r="AJ58" s="1029"/>
      <c r="AK58" s="1029"/>
      <c r="AL58" s="556"/>
      <c r="AM58" s="1029" t="s">
        <v>503</v>
      </c>
      <c r="AN58" s="1029"/>
      <c r="AO58" s="1029"/>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343</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6"/>
      <c r="AA65" s="827"/>
      <c r="AB65" s="1023" t="s">
        <v>11</v>
      </c>
      <c r="AC65" s="1024"/>
      <c r="AD65" s="1025"/>
      <c r="AE65" s="1029" t="s">
        <v>384</v>
      </c>
      <c r="AF65" s="1029"/>
      <c r="AG65" s="1029"/>
      <c r="AH65" s="1029"/>
      <c r="AI65" s="1029" t="s">
        <v>406</v>
      </c>
      <c r="AJ65" s="1029"/>
      <c r="AK65" s="1029"/>
      <c r="AL65" s="556"/>
      <c r="AM65" s="1029" t="s">
        <v>503</v>
      </c>
      <c r="AN65" s="1029"/>
      <c r="AO65" s="1029"/>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360</v>
      </c>
      <c r="H2" s="795"/>
      <c r="I2" s="795"/>
      <c r="J2" s="795"/>
      <c r="K2" s="795"/>
      <c r="L2" s="795"/>
      <c r="M2" s="795"/>
      <c r="N2" s="795"/>
      <c r="O2" s="795"/>
      <c r="P2" s="795"/>
      <c r="Q2" s="795"/>
      <c r="R2" s="795"/>
      <c r="S2" s="795"/>
      <c r="T2" s="795"/>
      <c r="U2" s="795"/>
      <c r="V2" s="795"/>
      <c r="W2" s="795"/>
      <c r="X2" s="795"/>
      <c r="Y2" s="795"/>
      <c r="Z2" s="795"/>
      <c r="AA2" s="795"/>
      <c r="AB2" s="834"/>
      <c r="AC2" s="594" t="s">
        <v>362</v>
      </c>
      <c r="AD2" s="595"/>
      <c r="AE2" s="595"/>
      <c r="AF2" s="595"/>
      <c r="AG2" s="595"/>
      <c r="AH2" s="595"/>
      <c r="AI2" s="595"/>
      <c r="AJ2" s="595"/>
      <c r="AK2" s="595"/>
      <c r="AL2" s="595"/>
      <c r="AM2" s="595"/>
      <c r="AN2" s="595"/>
      <c r="AO2" s="595"/>
      <c r="AP2" s="595"/>
      <c r="AQ2" s="595"/>
      <c r="AR2" s="595"/>
      <c r="AS2" s="595"/>
      <c r="AT2" s="595"/>
      <c r="AU2" s="595"/>
      <c r="AV2" s="595"/>
      <c r="AW2" s="595"/>
      <c r="AX2" s="1051"/>
      <c r="AY2">
        <f>COUNTA($G$4,$AC$4)</f>
        <v>0</v>
      </c>
    </row>
    <row r="3" spans="1:51" ht="24.75" customHeight="1" x14ac:dyDescent="0.15">
      <c r="A3" s="1042"/>
      <c r="B3" s="1043"/>
      <c r="C3" s="1043"/>
      <c r="D3" s="1043"/>
      <c r="E3" s="1043"/>
      <c r="F3" s="1044"/>
      <c r="G3" s="812" t="s">
        <v>17</v>
      </c>
      <c r="H3" s="670"/>
      <c r="I3" s="670"/>
      <c r="J3" s="670"/>
      <c r="K3" s="670"/>
      <c r="L3" s="669" t="s">
        <v>18</v>
      </c>
      <c r="M3" s="670"/>
      <c r="N3" s="670"/>
      <c r="O3" s="670"/>
      <c r="P3" s="670"/>
      <c r="Q3" s="670"/>
      <c r="R3" s="670"/>
      <c r="S3" s="670"/>
      <c r="T3" s="670"/>
      <c r="U3" s="670"/>
      <c r="V3" s="670"/>
      <c r="W3" s="670"/>
      <c r="X3" s="671"/>
      <c r="Y3" s="655" t="s">
        <v>19</v>
      </c>
      <c r="Z3" s="656"/>
      <c r="AA3" s="656"/>
      <c r="AB3" s="801"/>
      <c r="AC3" s="81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2"/>
      <c r="Z4" s="383"/>
      <c r="AA4" s="383"/>
      <c r="AB4" s="805"/>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2"/>
      <c r="B15" s="1043"/>
      <c r="C15" s="1043"/>
      <c r="D15" s="1043"/>
      <c r="E15" s="1043"/>
      <c r="F15" s="1044"/>
      <c r="G15" s="594" t="s">
        <v>266</v>
      </c>
      <c r="H15" s="795"/>
      <c r="I15" s="795"/>
      <c r="J15" s="795"/>
      <c r="K15" s="795"/>
      <c r="L15" s="795"/>
      <c r="M15" s="795"/>
      <c r="N15" s="795"/>
      <c r="O15" s="795"/>
      <c r="P15" s="795"/>
      <c r="Q15" s="795"/>
      <c r="R15" s="795"/>
      <c r="S15" s="795"/>
      <c r="T15" s="795"/>
      <c r="U15" s="795"/>
      <c r="V15" s="795"/>
      <c r="W15" s="795"/>
      <c r="X15" s="795"/>
      <c r="Y15" s="795"/>
      <c r="Z15" s="795"/>
      <c r="AA15" s="795"/>
      <c r="AB15" s="834"/>
      <c r="AC15" s="594" t="s">
        <v>267</v>
      </c>
      <c r="AD15" s="795"/>
      <c r="AE15" s="795"/>
      <c r="AF15" s="795"/>
      <c r="AG15" s="795"/>
      <c r="AH15" s="795"/>
      <c r="AI15" s="795"/>
      <c r="AJ15" s="795"/>
      <c r="AK15" s="795"/>
      <c r="AL15" s="795"/>
      <c r="AM15" s="795"/>
      <c r="AN15" s="795"/>
      <c r="AO15" s="795"/>
      <c r="AP15" s="795"/>
      <c r="AQ15" s="795"/>
      <c r="AR15" s="795"/>
      <c r="AS15" s="795"/>
      <c r="AT15" s="795"/>
      <c r="AU15" s="795"/>
      <c r="AV15" s="795"/>
      <c r="AW15" s="795"/>
      <c r="AX15" s="796"/>
      <c r="AY15">
        <f>COUNTA($G$17,$AC$17)</f>
        <v>0</v>
      </c>
    </row>
    <row r="16" spans="1:51" ht="25.5" customHeight="1" x14ac:dyDescent="0.15">
      <c r="A16" s="1042"/>
      <c r="B16" s="1043"/>
      <c r="C16" s="1043"/>
      <c r="D16" s="1043"/>
      <c r="E16" s="1043"/>
      <c r="F16" s="1044"/>
      <c r="G16" s="81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2"/>
      <c r="Z17" s="383"/>
      <c r="AA17" s="383"/>
      <c r="AB17" s="805"/>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2"/>
      <c r="B28" s="1043"/>
      <c r="C28" s="1043"/>
      <c r="D28" s="1043"/>
      <c r="E28" s="1043"/>
      <c r="F28" s="1044"/>
      <c r="G28" s="594" t="s">
        <v>265</v>
      </c>
      <c r="H28" s="795"/>
      <c r="I28" s="795"/>
      <c r="J28" s="795"/>
      <c r="K28" s="795"/>
      <c r="L28" s="795"/>
      <c r="M28" s="795"/>
      <c r="N28" s="795"/>
      <c r="O28" s="795"/>
      <c r="P28" s="795"/>
      <c r="Q28" s="795"/>
      <c r="R28" s="795"/>
      <c r="S28" s="795"/>
      <c r="T28" s="795"/>
      <c r="U28" s="795"/>
      <c r="V28" s="795"/>
      <c r="W28" s="795"/>
      <c r="X28" s="795"/>
      <c r="Y28" s="795"/>
      <c r="Z28" s="795"/>
      <c r="AA28" s="795"/>
      <c r="AB28" s="834"/>
      <c r="AC28" s="594" t="s">
        <v>268</v>
      </c>
      <c r="AD28" s="795"/>
      <c r="AE28" s="795"/>
      <c r="AF28" s="795"/>
      <c r="AG28" s="795"/>
      <c r="AH28" s="795"/>
      <c r="AI28" s="795"/>
      <c r="AJ28" s="795"/>
      <c r="AK28" s="795"/>
      <c r="AL28" s="795"/>
      <c r="AM28" s="795"/>
      <c r="AN28" s="795"/>
      <c r="AO28" s="795"/>
      <c r="AP28" s="795"/>
      <c r="AQ28" s="795"/>
      <c r="AR28" s="795"/>
      <c r="AS28" s="795"/>
      <c r="AT28" s="795"/>
      <c r="AU28" s="795"/>
      <c r="AV28" s="795"/>
      <c r="AW28" s="795"/>
      <c r="AX28" s="796"/>
      <c r="AY28">
        <f>COUNTA($G$30,$AC$30)</f>
        <v>0</v>
      </c>
    </row>
    <row r="29" spans="1:51" ht="24.75" customHeight="1" x14ac:dyDescent="0.15">
      <c r="A29" s="1042"/>
      <c r="B29" s="1043"/>
      <c r="C29" s="1043"/>
      <c r="D29" s="1043"/>
      <c r="E29" s="1043"/>
      <c r="F29" s="1044"/>
      <c r="G29" s="81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2"/>
      <c r="Z30" s="383"/>
      <c r="AA30" s="383"/>
      <c r="AB30" s="805"/>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2"/>
      <c r="B41" s="1043"/>
      <c r="C41" s="1043"/>
      <c r="D41" s="1043"/>
      <c r="E41" s="1043"/>
      <c r="F41" s="1044"/>
      <c r="G41" s="594" t="s">
        <v>313</v>
      </c>
      <c r="H41" s="795"/>
      <c r="I41" s="795"/>
      <c r="J41" s="795"/>
      <c r="K41" s="795"/>
      <c r="L41" s="795"/>
      <c r="M41" s="795"/>
      <c r="N41" s="795"/>
      <c r="O41" s="795"/>
      <c r="P41" s="795"/>
      <c r="Q41" s="795"/>
      <c r="R41" s="795"/>
      <c r="S41" s="795"/>
      <c r="T41" s="795"/>
      <c r="U41" s="795"/>
      <c r="V41" s="795"/>
      <c r="W41" s="795"/>
      <c r="X41" s="795"/>
      <c r="Y41" s="795"/>
      <c r="Z41" s="795"/>
      <c r="AA41" s="795"/>
      <c r="AB41" s="834"/>
      <c r="AC41" s="594" t="s">
        <v>181</v>
      </c>
      <c r="AD41" s="795"/>
      <c r="AE41" s="795"/>
      <c r="AF41" s="795"/>
      <c r="AG41" s="795"/>
      <c r="AH41" s="795"/>
      <c r="AI41" s="795"/>
      <c r="AJ41" s="795"/>
      <c r="AK41" s="795"/>
      <c r="AL41" s="795"/>
      <c r="AM41" s="795"/>
      <c r="AN41" s="795"/>
      <c r="AO41" s="795"/>
      <c r="AP41" s="795"/>
      <c r="AQ41" s="795"/>
      <c r="AR41" s="795"/>
      <c r="AS41" s="795"/>
      <c r="AT41" s="795"/>
      <c r="AU41" s="795"/>
      <c r="AV41" s="795"/>
      <c r="AW41" s="795"/>
      <c r="AX41" s="796"/>
      <c r="AY41">
        <f>COUNTA($G$43,$AC$43)</f>
        <v>0</v>
      </c>
    </row>
    <row r="42" spans="1:51" ht="24.75" customHeight="1" x14ac:dyDescent="0.15">
      <c r="A42" s="1042"/>
      <c r="B42" s="1043"/>
      <c r="C42" s="1043"/>
      <c r="D42" s="1043"/>
      <c r="E42" s="1043"/>
      <c r="F42" s="1044"/>
      <c r="G42" s="81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2"/>
      <c r="Z43" s="383"/>
      <c r="AA43" s="383"/>
      <c r="AB43" s="805"/>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182</v>
      </c>
      <c r="H55" s="795"/>
      <c r="I55" s="795"/>
      <c r="J55" s="795"/>
      <c r="K55" s="795"/>
      <c r="L55" s="795"/>
      <c r="M55" s="795"/>
      <c r="N55" s="795"/>
      <c r="O55" s="795"/>
      <c r="P55" s="795"/>
      <c r="Q55" s="795"/>
      <c r="R55" s="795"/>
      <c r="S55" s="795"/>
      <c r="T55" s="795"/>
      <c r="U55" s="795"/>
      <c r="V55" s="795"/>
      <c r="W55" s="795"/>
      <c r="X55" s="795"/>
      <c r="Y55" s="795"/>
      <c r="Z55" s="795"/>
      <c r="AA55" s="795"/>
      <c r="AB55" s="834"/>
      <c r="AC55" s="594" t="s">
        <v>269</v>
      </c>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f>COUNTA($G$57,$AC$57)</f>
        <v>0</v>
      </c>
    </row>
    <row r="56" spans="1:51" ht="24.75" customHeight="1" x14ac:dyDescent="0.15">
      <c r="A56" s="1042"/>
      <c r="B56" s="1043"/>
      <c r="C56" s="1043"/>
      <c r="D56" s="1043"/>
      <c r="E56" s="1043"/>
      <c r="F56" s="1044"/>
      <c r="G56" s="81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2"/>
      <c r="Z57" s="383"/>
      <c r="AA57" s="383"/>
      <c r="AB57" s="805"/>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2"/>
      <c r="B68" s="1043"/>
      <c r="C68" s="1043"/>
      <c r="D68" s="1043"/>
      <c r="E68" s="1043"/>
      <c r="F68" s="1044"/>
      <c r="G68" s="594" t="s">
        <v>270</v>
      </c>
      <c r="H68" s="795"/>
      <c r="I68" s="795"/>
      <c r="J68" s="795"/>
      <c r="K68" s="795"/>
      <c r="L68" s="795"/>
      <c r="M68" s="795"/>
      <c r="N68" s="795"/>
      <c r="O68" s="795"/>
      <c r="P68" s="795"/>
      <c r="Q68" s="795"/>
      <c r="R68" s="795"/>
      <c r="S68" s="795"/>
      <c r="T68" s="795"/>
      <c r="U68" s="795"/>
      <c r="V68" s="795"/>
      <c r="W68" s="795"/>
      <c r="X68" s="795"/>
      <c r="Y68" s="795"/>
      <c r="Z68" s="795"/>
      <c r="AA68" s="795"/>
      <c r="AB68" s="834"/>
      <c r="AC68" s="594" t="s">
        <v>271</v>
      </c>
      <c r="AD68" s="795"/>
      <c r="AE68" s="795"/>
      <c r="AF68" s="795"/>
      <c r="AG68" s="795"/>
      <c r="AH68" s="795"/>
      <c r="AI68" s="795"/>
      <c r="AJ68" s="795"/>
      <c r="AK68" s="795"/>
      <c r="AL68" s="795"/>
      <c r="AM68" s="795"/>
      <c r="AN68" s="795"/>
      <c r="AO68" s="795"/>
      <c r="AP68" s="795"/>
      <c r="AQ68" s="795"/>
      <c r="AR68" s="795"/>
      <c r="AS68" s="795"/>
      <c r="AT68" s="795"/>
      <c r="AU68" s="795"/>
      <c r="AV68" s="795"/>
      <c r="AW68" s="795"/>
      <c r="AX68" s="796"/>
      <c r="AY68">
        <f>COUNTA($G$70,$AC$70)</f>
        <v>0</v>
      </c>
    </row>
    <row r="69" spans="1:51" ht="25.5" customHeight="1" x14ac:dyDescent="0.15">
      <c r="A69" s="1042"/>
      <c r="B69" s="1043"/>
      <c r="C69" s="1043"/>
      <c r="D69" s="1043"/>
      <c r="E69" s="1043"/>
      <c r="F69" s="1044"/>
      <c r="G69" s="81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2"/>
      <c r="Z70" s="383"/>
      <c r="AA70" s="383"/>
      <c r="AB70" s="805"/>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2"/>
      <c r="B81" s="1043"/>
      <c r="C81" s="1043"/>
      <c r="D81" s="1043"/>
      <c r="E81" s="1043"/>
      <c r="F81" s="1044"/>
      <c r="G81" s="594" t="s">
        <v>272</v>
      </c>
      <c r="H81" s="795"/>
      <c r="I81" s="795"/>
      <c r="J81" s="795"/>
      <c r="K81" s="795"/>
      <c r="L81" s="795"/>
      <c r="M81" s="795"/>
      <c r="N81" s="795"/>
      <c r="O81" s="795"/>
      <c r="P81" s="795"/>
      <c r="Q81" s="795"/>
      <c r="R81" s="795"/>
      <c r="S81" s="795"/>
      <c r="T81" s="795"/>
      <c r="U81" s="795"/>
      <c r="V81" s="795"/>
      <c r="W81" s="795"/>
      <c r="X81" s="795"/>
      <c r="Y81" s="795"/>
      <c r="Z81" s="795"/>
      <c r="AA81" s="795"/>
      <c r="AB81" s="834"/>
      <c r="AC81" s="594" t="s">
        <v>273</v>
      </c>
      <c r="AD81" s="795"/>
      <c r="AE81" s="795"/>
      <c r="AF81" s="795"/>
      <c r="AG81" s="795"/>
      <c r="AH81" s="795"/>
      <c r="AI81" s="795"/>
      <c r="AJ81" s="795"/>
      <c r="AK81" s="795"/>
      <c r="AL81" s="795"/>
      <c r="AM81" s="795"/>
      <c r="AN81" s="795"/>
      <c r="AO81" s="795"/>
      <c r="AP81" s="795"/>
      <c r="AQ81" s="795"/>
      <c r="AR81" s="795"/>
      <c r="AS81" s="795"/>
      <c r="AT81" s="795"/>
      <c r="AU81" s="795"/>
      <c r="AV81" s="795"/>
      <c r="AW81" s="795"/>
      <c r="AX81" s="796"/>
      <c r="AY81">
        <f>COUNTA($G$83,$AC$83)</f>
        <v>0</v>
      </c>
    </row>
    <row r="82" spans="1:51" ht="24.75" customHeight="1" x14ac:dyDescent="0.15">
      <c r="A82" s="1042"/>
      <c r="B82" s="1043"/>
      <c r="C82" s="1043"/>
      <c r="D82" s="1043"/>
      <c r="E82" s="1043"/>
      <c r="F82" s="1044"/>
      <c r="G82" s="81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2"/>
      <c r="Z83" s="383"/>
      <c r="AA83" s="383"/>
      <c r="AB83" s="805"/>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2"/>
      <c r="B94" s="1043"/>
      <c r="C94" s="1043"/>
      <c r="D94" s="1043"/>
      <c r="E94" s="1043"/>
      <c r="F94" s="1044"/>
      <c r="G94" s="594" t="s">
        <v>274</v>
      </c>
      <c r="H94" s="795"/>
      <c r="I94" s="795"/>
      <c r="J94" s="795"/>
      <c r="K94" s="795"/>
      <c r="L94" s="795"/>
      <c r="M94" s="795"/>
      <c r="N94" s="795"/>
      <c r="O94" s="795"/>
      <c r="P94" s="795"/>
      <c r="Q94" s="795"/>
      <c r="R94" s="795"/>
      <c r="S94" s="795"/>
      <c r="T94" s="795"/>
      <c r="U94" s="795"/>
      <c r="V94" s="795"/>
      <c r="W94" s="795"/>
      <c r="X94" s="795"/>
      <c r="Y94" s="795"/>
      <c r="Z94" s="795"/>
      <c r="AA94" s="795"/>
      <c r="AB94" s="834"/>
      <c r="AC94" s="594" t="s">
        <v>183</v>
      </c>
      <c r="AD94" s="795"/>
      <c r="AE94" s="795"/>
      <c r="AF94" s="795"/>
      <c r="AG94" s="795"/>
      <c r="AH94" s="795"/>
      <c r="AI94" s="795"/>
      <c r="AJ94" s="795"/>
      <c r="AK94" s="795"/>
      <c r="AL94" s="795"/>
      <c r="AM94" s="795"/>
      <c r="AN94" s="795"/>
      <c r="AO94" s="795"/>
      <c r="AP94" s="795"/>
      <c r="AQ94" s="795"/>
      <c r="AR94" s="795"/>
      <c r="AS94" s="795"/>
      <c r="AT94" s="795"/>
      <c r="AU94" s="795"/>
      <c r="AV94" s="795"/>
      <c r="AW94" s="795"/>
      <c r="AX94" s="796"/>
      <c r="AY94">
        <f>COUNTA($G$96,$AC$96)</f>
        <v>0</v>
      </c>
    </row>
    <row r="95" spans="1:51" ht="24.75" customHeight="1" x14ac:dyDescent="0.15">
      <c r="A95" s="1042"/>
      <c r="B95" s="1043"/>
      <c r="C95" s="1043"/>
      <c r="D95" s="1043"/>
      <c r="E95" s="1043"/>
      <c r="F95" s="1044"/>
      <c r="G95" s="81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2"/>
      <c r="Z96" s="383"/>
      <c r="AA96" s="383"/>
      <c r="AB96" s="805"/>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184</v>
      </c>
      <c r="H108" s="795"/>
      <c r="I108" s="795"/>
      <c r="J108" s="795"/>
      <c r="K108" s="795"/>
      <c r="L108" s="795"/>
      <c r="M108" s="795"/>
      <c r="N108" s="795"/>
      <c r="O108" s="795"/>
      <c r="P108" s="795"/>
      <c r="Q108" s="795"/>
      <c r="R108" s="795"/>
      <c r="S108" s="795"/>
      <c r="T108" s="795"/>
      <c r="U108" s="795"/>
      <c r="V108" s="795"/>
      <c r="W108" s="795"/>
      <c r="X108" s="795"/>
      <c r="Y108" s="795"/>
      <c r="Z108" s="795"/>
      <c r="AA108" s="795"/>
      <c r="AB108" s="834"/>
      <c r="AC108" s="594" t="s">
        <v>275</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c r="AY108">
        <f>COUNTA($G$110,$AC$110)</f>
        <v>0</v>
      </c>
    </row>
    <row r="109" spans="1:51" ht="24.75" customHeight="1" x14ac:dyDescent="0.15">
      <c r="A109" s="1042"/>
      <c r="B109" s="1043"/>
      <c r="C109" s="1043"/>
      <c r="D109" s="1043"/>
      <c r="E109" s="1043"/>
      <c r="F109" s="1044"/>
      <c r="G109" s="81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5"/>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2"/>
      <c r="B121" s="1043"/>
      <c r="C121" s="1043"/>
      <c r="D121" s="1043"/>
      <c r="E121" s="1043"/>
      <c r="F121" s="1044"/>
      <c r="G121" s="594" t="s">
        <v>276</v>
      </c>
      <c r="H121" s="795"/>
      <c r="I121" s="795"/>
      <c r="J121" s="795"/>
      <c r="K121" s="795"/>
      <c r="L121" s="795"/>
      <c r="M121" s="795"/>
      <c r="N121" s="795"/>
      <c r="O121" s="795"/>
      <c r="P121" s="795"/>
      <c r="Q121" s="795"/>
      <c r="R121" s="795"/>
      <c r="S121" s="795"/>
      <c r="T121" s="795"/>
      <c r="U121" s="795"/>
      <c r="V121" s="795"/>
      <c r="W121" s="795"/>
      <c r="X121" s="795"/>
      <c r="Y121" s="795"/>
      <c r="Z121" s="795"/>
      <c r="AA121" s="795"/>
      <c r="AB121" s="834"/>
      <c r="AC121" s="594" t="s">
        <v>277</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f>COUNTA($G$123,$AC$123)</f>
        <v>0</v>
      </c>
    </row>
    <row r="122" spans="1:51" ht="25.5" customHeight="1" x14ac:dyDescent="0.15">
      <c r="A122" s="1042"/>
      <c r="B122" s="1043"/>
      <c r="C122" s="1043"/>
      <c r="D122" s="1043"/>
      <c r="E122" s="1043"/>
      <c r="F122" s="1044"/>
      <c r="G122" s="81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5"/>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2"/>
      <c r="B134" s="1043"/>
      <c r="C134" s="1043"/>
      <c r="D134" s="1043"/>
      <c r="E134" s="1043"/>
      <c r="F134" s="1044"/>
      <c r="G134" s="594" t="s">
        <v>278</v>
      </c>
      <c r="H134" s="795"/>
      <c r="I134" s="795"/>
      <c r="J134" s="795"/>
      <c r="K134" s="795"/>
      <c r="L134" s="795"/>
      <c r="M134" s="795"/>
      <c r="N134" s="795"/>
      <c r="O134" s="795"/>
      <c r="P134" s="795"/>
      <c r="Q134" s="795"/>
      <c r="R134" s="795"/>
      <c r="S134" s="795"/>
      <c r="T134" s="795"/>
      <c r="U134" s="795"/>
      <c r="V134" s="795"/>
      <c r="W134" s="795"/>
      <c r="X134" s="795"/>
      <c r="Y134" s="795"/>
      <c r="Z134" s="795"/>
      <c r="AA134" s="795"/>
      <c r="AB134" s="834"/>
      <c r="AC134" s="594" t="s">
        <v>279</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6"/>
      <c r="AY134">
        <f>COUNTA($G$136,$AC$136)</f>
        <v>0</v>
      </c>
    </row>
    <row r="135" spans="1:51" ht="24.75" customHeight="1" x14ac:dyDescent="0.15">
      <c r="A135" s="1042"/>
      <c r="B135" s="1043"/>
      <c r="C135" s="1043"/>
      <c r="D135" s="1043"/>
      <c r="E135" s="1043"/>
      <c r="F135" s="1044"/>
      <c r="G135" s="81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5"/>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2"/>
      <c r="B147" s="1043"/>
      <c r="C147" s="1043"/>
      <c r="D147" s="1043"/>
      <c r="E147" s="1043"/>
      <c r="F147" s="1044"/>
      <c r="G147" s="594" t="s">
        <v>280</v>
      </c>
      <c r="H147" s="795"/>
      <c r="I147" s="795"/>
      <c r="J147" s="795"/>
      <c r="K147" s="795"/>
      <c r="L147" s="795"/>
      <c r="M147" s="795"/>
      <c r="N147" s="795"/>
      <c r="O147" s="795"/>
      <c r="P147" s="795"/>
      <c r="Q147" s="795"/>
      <c r="R147" s="795"/>
      <c r="S147" s="795"/>
      <c r="T147" s="795"/>
      <c r="U147" s="795"/>
      <c r="V147" s="795"/>
      <c r="W147" s="795"/>
      <c r="X147" s="795"/>
      <c r="Y147" s="795"/>
      <c r="Z147" s="795"/>
      <c r="AA147" s="795"/>
      <c r="AB147" s="834"/>
      <c r="AC147" s="594" t="s">
        <v>185</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6"/>
      <c r="AY147">
        <f>COUNTA($G$149,$AC$149)</f>
        <v>0</v>
      </c>
    </row>
    <row r="148" spans="1:51" ht="24.75" customHeight="1" x14ac:dyDescent="0.15">
      <c r="A148" s="1042"/>
      <c r="B148" s="1043"/>
      <c r="C148" s="1043"/>
      <c r="D148" s="1043"/>
      <c r="E148" s="1043"/>
      <c r="F148" s="1044"/>
      <c r="G148" s="81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5"/>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186</v>
      </c>
      <c r="H161" s="795"/>
      <c r="I161" s="795"/>
      <c r="J161" s="795"/>
      <c r="K161" s="795"/>
      <c r="L161" s="795"/>
      <c r="M161" s="795"/>
      <c r="N161" s="795"/>
      <c r="O161" s="795"/>
      <c r="P161" s="795"/>
      <c r="Q161" s="795"/>
      <c r="R161" s="795"/>
      <c r="S161" s="795"/>
      <c r="T161" s="795"/>
      <c r="U161" s="795"/>
      <c r="V161" s="795"/>
      <c r="W161" s="795"/>
      <c r="X161" s="795"/>
      <c r="Y161" s="795"/>
      <c r="Z161" s="795"/>
      <c r="AA161" s="795"/>
      <c r="AB161" s="834"/>
      <c r="AC161" s="594" t="s">
        <v>281</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6"/>
      <c r="AY161">
        <f>COUNTA($G$163,$AC$163)</f>
        <v>0</v>
      </c>
    </row>
    <row r="162" spans="1:51" ht="24.75" customHeight="1" x14ac:dyDescent="0.15">
      <c r="A162" s="1042"/>
      <c r="B162" s="1043"/>
      <c r="C162" s="1043"/>
      <c r="D162" s="1043"/>
      <c r="E162" s="1043"/>
      <c r="F162" s="1044"/>
      <c r="G162" s="81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5"/>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2"/>
      <c r="B174" s="1043"/>
      <c r="C174" s="1043"/>
      <c r="D174" s="1043"/>
      <c r="E174" s="1043"/>
      <c r="F174" s="1044"/>
      <c r="G174" s="594" t="s">
        <v>282</v>
      </c>
      <c r="H174" s="795"/>
      <c r="I174" s="795"/>
      <c r="J174" s="795"/>
      <c r="K174" s="795"/>
      <c r="L174" s="795"/>
      <c r="M174" s="795"/>
      <c r="N174" s="795"/>
      <c r="O174" s="795"/>
      <c r="P174" s="795"/>
      <c r="Q174" s="795"/>
      <c r="R174" s="795"/>
      <c r="S174" s="795"/>
      <c r="T174" s="795"/>
      <c r="U174" s="795"/>
      <c r="V174" s="795"/>
      <c r="W174" s="795"/>
      <c r="X174" s="795"/>
      <c r="Y174" s="795"/>
      <c r="Z174" s="795"/>
      <c r="AA174" s="795"/>
      <c r="AB174" s="834"/>
      <c r="AC174" s="594" t="s">
        <v>283</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6"/>
      <c r="AY174">
        <f>COUNTA($G$176,$AC$176)</f>
        <v>0</v>
      </c>
    </row>
    <row r="175" spans="1:51" ht="25.5" customHeight="1" x14ac:dyDescent="0.15">
      <c r="A175" s="1042"/>
      <c r="B175" s="1043"/>
      <c r="C175" s="1043"/>
      <c r="D175" s="1043"/>
      <c r="E175" s="1043"/>
      <c r="F175" s="1044"/>
      <c r="G175" s="81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5"/>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2"/>
      <c r="B187" s="1043"/>
      <c r="C187" s="1043"/>
      <c r="D187" s="1043"/>
      <c r="E187" s="1043"/>
      <c r="F187" s="1044"/>
      <c r="G187" s="594" t="s">
        <v>285</v>
      </c>
      <c r="H187" s="795"/>
      <c r="I187" s="795"/>
      <c r="J187" s="795"/>
      <c r="K187" s="795"/>
      <c r="L187" s="795"/>
      <c r="M187" s="795"/>
      <c r="N187" s="795"/>
      <c r="O187" s="795"/>
      <c r="P187" s="795"/>
      <c r="Q187" s="795"/>
      <c r="R187" s="795"/>
      <c r="S187" s="795"/>
      <c r="T187" s="795"/>
      <c r="U187" s="795"/>
      <c r="V187" s="795"/>
      <c r="W187" s="795"/>
      <c r="X187" s="795"/>
      <c r="Y187" s="795"/>
      <c r="Z187" s="795"/>
      <c r="AA187" s="795"/>
      <c r="AB187" s="834"/>
      <c r="AC187" s="594" t="s">
        <v>284</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6"/>
      <c r="AY187">
        <f>COUNTA($G$189,$AC$189)</f>
        <v>0</v>
      </c>
    </row>
    <row r="188" spans="1:51" ht="24.75" customHeight="1" x14ac:dyDescent="0.15">
      <c r="A188" s="1042"/>
      <c r="B188" s="1043"/>
      <c r="C188" s="1043"/>
      <c r="D188" s="1043"/>
      <c r="E188" s="1043"/>
      <c r="F188" s="1044"/>
      <c r="G188" s="81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5"/>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2"/>
      <c r="B200" s="1043"/>
      <c r="C200" s="1043"/>
      <c r="D200" s="1043"/>
      <c r="E200" s="1043"/>
      <c r="F200" s="1044"/>
      <c r="G200" s="594" t="s">
        <v>286</v>
      </c>
      <c r="H200" s="795"/>
      <c r="I200" s="795"/>
      <c r="J200" s="795"/>
      <c r="K200" s="795"/>
      <c r="L200" s="795"/>
      <c r="M200" s="795"/>
      <c r="N200" s="795"/>
      <c r="O200" s="795"/>
      <c r="P200" s="795"/>
      <c r="Q200" s="795"/>
      <c r="R200" s="795"/>
      <c r="S200" s="795"/>
      <c r="T200" s="795"/>
      <c r="U200" s="795"/>
      <c r="V200" s="795"/>
      <c r="W200" s="795"/>
      <c r="X200" s="795"/>
      <c r="Y200" s="795"/>
      <c r="Z200" s="795"/>
      <c r="AA200" s="795"/>
      <c r="AB200" s="834"/>
      <c r="AC200" s="594" t="s">
        <v>187</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6"/>
      <c r="AY200">
        <f>COUNTA($G$202,$AC$202)</f>
        <v>0</v>
      </c>
    </row>
    <row r="201" spans="1:51" ht="24.75" customHeight="1" x14ac:dyDescent="0.15">
      <c r="A201" s="1042"/>
      <c r="B201" s="1043"/>
      <c r="C201" s="1043"/>
      <c r="D201" s="1043"/>
      <c r="E201" s="1043"/>
      <c r="F201" s="1044"/>
      <c r="G201" s="81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5"/>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188</v>
      </c>
      <c r="H214" s="795"/>
      <c r="I214" s="795"/>
      <c r="J214" s="795"/>
      <c r="K214" s="795"/>
      <c r="L214" s="795"/>
      <c r="M214" s="795"/>
      <c r="N214" s="795"/>
      <c r="O214" s="795"/>
      <c r="P214" s="795"/>
      <c r="Q214" s="795"/>
      <c r="R214" s="795"/>
      <c r="S214" s="795"/>
      <c r="T214" s="795"/>
      <c r="U214" s="795"/>
      <c r="V214" s="795"/>
      <c r="W214" s="795"/>
      <c r="X214" s="795"/>
      <c r="Y214" s="795"/>
      <c r="Z214" s="795"/>
      <c r="AA214" s="795"/>
      <c r="AB214" s="834"/>
      <c r="AC214" s="594" t="s">
        <v>287</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6"/>
      <c r="AY214">
        <f>COUNTA($G$216,$AC$216)</f>
        <v>0</v>
      </c>
    </row>
    <row r="215" spans="1:51" ht="24.75" customHeight="1" x14ac:dyDescent="0.15">
      <c r="A215" s="1042"/>
      <c r="B215" s="1043"/>
      <c r="C215" s="1043"/>
      <c r="D215" s="1043"/>
      <c r="E215" s="1043"/>
      <c r="F215" s="1044"/>
      <c r="G215" s="81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5"/>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2"/>
      <c r="B227" s="1043"/>
      <c r="C227" s="1043"/>
      <c r="D227" s="1043"/>
      <c r="E227" s="1043"/>
      <c r="F227" s="1044"/>
      <c r="G227" s="594" t="s">
        <v>288</v>
      </c>
      <c r="H227" s="795"/>
      <c r="I227" s="795"/>
      <c r="J227" s="795"/>
      <c r="K227" s="795"/>
      <c r="L227" s="795"/>
      <c r="M227" s="795"/>
      <c r="N227" s="795"/>
      <c r="O227" s="795"/>
      <c r="P227" s="795"/>
      <c r="Q227" s="795"/>
      <c r="R227" s="795"/>
      <c r="S227" s="795"/>
      <c r="T227" s="795"/>
      <c r="U227" s="795"/>
      <c r="V227" s="795"/>
      <c r="W227" s="795"/>
      <c r="X227" s="795"/>
      <c r="Y227" s="795"/>
      <c r="Z227" s="795"/>
      <c r="AA227" s="795"/>
      <c r="AB227" s="834"/>
      <c r="AC227" s="594" t="s">
        <v>289</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6"/>
      <c r="AY227">
        <f>COUNTA($G$229,$AC$229)</f>
        <v>0</v>
      </c>
    </row>
    <row r="228" spans="1:51" ht="25.5" customHeight="1" x14ac:dyDescent="0.15">
      <c r="A228" s="1042"/>
      <c r="B228" s="1043"/>
      <c r="C228" s="1043"/>
      <c r="D228" s="1043"/>
      <c r="E228" s="1043"/>
      <c r="F228" s="1044"/>
      <c r="G228" s="81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5"/>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2"/>
      <c r="B240" s="1043"/>
      <c r="C240" s="1043"/>
      <c r="D240" s="1043"/>
      <c r="E240" s="1043"/>
      <c r="F240" s="1044"/>
      <c r="G240" s="594" t="s">
        <v>290</v>
      </c>
      <c r="H240" s="795"/>
      <c r="I240" s="795"/>
      <c r="J240" s="795"/>
      <c r="K240" s="795"/>
      <c r="L240" s="795"/>
      <c r="M240" s="795"/>
      <c r="N240" s="795"/>
      <c r="O240" s="795"/>
      <c r="P240" s="795"/>
      <c r="Q240" s="795"/>
      <c r="R240" s="795"/>
      <c r="S240" s="795"/>
      <c r="T240" s="795"/>
      <c r="U240" s="795"/>
      <c r="V240" s="795"/>
      <c r="W240" s="795"/>
      <c r="X240" s="795"/>
      <c r="Y240" s="795"/>
      <c r="Z240" s="795"/>
      <c r="AA240" s="795"/>
      <c r="AB240" s="834"/>
      <c r="AC240" s="594" t="s">
        <v>291</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6"/>
      <c r="AY240">
        <f>COUNTA($G$242,$AC$242)</f>
        <v>0</v>
      </c>
    </row>
    <row r="241" spans="1:51" ht="24.75" customHeight="1" x14ac:dyDescent="0.15">
      <c r="A241" s="1042"/>
      <c r="B241" s="1043"/>
      <c r="C241" s="1043"/>
      <c r="D241" s="1043"/>
      <c r="E241" s="1043"/>
      <c r="F241" s="1044"/>
      <c r="G241" s="81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5"/>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2"/>
      <c r="B253" s="1043"/>
      <c r="C253" s="1043"/>
      <c r="D253" s="1043"/>
      <c r="E253" s="1043"/>
      <c r="F253" s="1044"/>
      <c r="G253" s="594" t="s">
        <v>292</v>
      </c>
      <c r="H253" s="795"/>
      <c r="I253" s="795"/>
      <c r="J253" s="795"/>
      <c r="K253" s="795"/>
      <c r="L253" s="795"/>
      <c r="M253" s="795"/>
      <c r="N253" s="795"/>
      <c r="O253" s="795"/>
      <c r="P253" s="795"/>
      <c r="Q253" s="795"/>
      <c r="R253" s="795"/>
      <c r="S253" s="795"/>
      <c r="T253" s="795"/>
      <c r="U253" s="795"/>
      <c r="V253" s="795"/>
      <c r="W253" s="795"/>
      <c r="X253" s="795"/>
      <c r="Y253" s="795"/>
      <c r="Z253" s="795"/>
      <c r="AA253" s="795"/>
      <c r="AB253" s="834"/>
      <c r="AC253" s="594" t="s">
        <v>189</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6"/>
      <c r="AY253">
        <f>COUNTA($G$255,$AC$255)</f>
        <v>0</v>
      </c>
    </row>
    <row r="254" spans="1:51" ht="24.75" customHeight="1" x14ac:dyDescent="0.15">
      <c r="A254" s="1042"/>
      <c r="B254" s="1043"/>
      <c r="C254" s="1043"/>
      <c r="D254" s="1043"/>
      <c r="E254" s="1043"/>
      <c r="F254" s="1044"/>
      <c r="G254" s="81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5"/>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2021-06-22T05:20:26Z</cp:lastPrinted>
  <dcterms:created xsi:type="dcterms:W3CDTF">2012-03-13T00:50:25Z</dcterms:created>
  <dcterms:modified xsi:type="dcterms:W3CDTF">2021-06-22T09:18:52Z</dcterms:modified>
</cp:coreProperties>
</file>