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行政事業レビューシート!$A$1:$AY$994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<sst xmlns="http://schemas.openxmlformats.org/spreadsheetml/2006/main" count="3144" uniqueCount="784">
  <si>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</si>
  <si>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</si>
  <si>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</si>
  <si>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</si>
  <si>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</si>
  <si>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</si>
  <si>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</si>
  <si>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</si>
  <si>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</si>
  <si>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</si>
  <si>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</si>
  <si>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</si>
  <si>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</si>
  <si>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</si>
  <si>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</si>
  <si>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</si>
  <si>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</si>
  <si>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</si>
  <si>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</si>
  <si>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</si>
  <si>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</si>
  <si>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</si>
  <si>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</si>
  <si>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</si>
  <si>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</si>
  <si>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</si>
  <si>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</si>
  <si>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</si>
  <si>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</si>
  <si>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</si>
  <si>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</si>
  <si>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</si>
  <si>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</si>
  <si>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</si>
  <si>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</si>
  <si>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</si>
  <si>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</si>
  <si>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</si>
  <si>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</si>
  <si>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</si>
  <si>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</si>
  <si>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</si>
  <si>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</si>
  <si>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</si>
  <si>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</si>
  <si>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</si>
  <si>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</si>
  <si>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</si>
  <si>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</si>
  <si>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</si>
  <si>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</si>
  <si>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</si>
  <si>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</si>
  <si>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</si>
  <si>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</si>
  <si>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</si>
  <si>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</si>
  <si>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</si>
  <si>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</si>
  <si>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</si>
  <si>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</si>
  <si>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</si>
  <si>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</si>
  <si>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</si>
  <si>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</si>
  <si>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</si>
  <si>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</si>
  <si>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</si>
  <si>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</si>
  <si>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</si>
  <si>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</si>
  <si>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</si>
  <si>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</si>
  <si>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</si>
  <si>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</si>
  <si>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</si>
  <si>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</si>
  <si>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</si>
  <si>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</si>
  <si>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</si>
  <si>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</si>
  <si>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</si>
  <si>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</si>
  <si>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</si>
  <si>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</si>
  <si>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</si>
  <si>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</si>
  <si>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</si>
  <si>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</si>
  <si>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</si>
  <si>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</si>
  <si>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</si>
  <si>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</si>
  <si>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</si>
  <si>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</si>
  <si>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</si>
  <si>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</si>
  <si>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</si>
  <si>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</si>
  <si>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</si>
  <si>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</si>
  <si>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</si>
  <si>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</si>
  <si>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</si>
  <si>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</si>
  <si>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</si>
  <si>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</si>
  <si>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</si>
  <si>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</si>
  <si>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</si>
  <si>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</si>
  <si>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</si>
  <si>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</si>
  <si>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</si>
  <si>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</si>
  <si>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</si>
  <si>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</si>
  <si>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</si>
  <si>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</si>
  <si>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</si>
  <si>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</si>
  <si>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</si>
  <si>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</si>
  <si>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</si>
  <si>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</si>
  <si>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</si>
  <si>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</si>
  <si>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</si>
  <si>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</si>
  <si>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</si>
  <si>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</si>
  <si>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</si>
  <si>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</si>
  <si>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</si>
  <si>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</si>
  <si>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</si>
  <si>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</si>
  <si>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</si>
  <si>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</si>
  <si>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</si>
  <si>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</si>
  <si>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</si>
  <si>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</si>
  <si>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</si>
  <si>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</si>
  <si>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</si>
  <si>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</si>
  <si>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</si>
  <si>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</si>
  <si>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</si>
  <si>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</si>
  <si>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</si>
  <si>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</si>
  <si>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</si>
  <si>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</si>
  <si>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</si>
  <si>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</si>
  <si>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</si>
  <si>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</si>
  <si>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</si>
  <si>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</si>
  <si>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</si>
  <si>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</si>
  <si>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</si>
  <si>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</si>
  <si>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</si>
  <si>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</si>
  <si>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</si>
  <si>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</si>
  <si>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</si>
  <si>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</si>
  <si>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</si>
  <si>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</si>
  <si>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</si>
  <si>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</si>
  <si>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</si>
  <si>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</si>
  <si>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</si>
  <si>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</si>
  <si>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</si>
  <si>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</si>
  <si>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</si>
  <si>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</si>
  <si>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</si>
  <si>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</si>
  <si>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</si>
  <si>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</si>
  <si>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</si>
  <si>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</si>
  <si>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</si>
  <si>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</si>
  <si>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</si>
  <si>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</si>
  <si>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</si>
  <si>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</si>
  <si>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</si>
  <si>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</si>
  <si>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</si>
  <si>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</si>
  <si>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</si>
  <si>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</si>
  <si>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</si>
  <si>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</si>
  <si>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</si>
  <si>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</si>
  <si>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</si>
  <si>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</si>
  <si>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</si>
  <si>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</si>
  <si>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</si>
  <si>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</si>
  <si>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</si>
  <si>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</si>
  <si>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</si>
  <si>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</si>
  <si>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</si>
  <si>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</si>
  <si>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</si>
  <si>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</si>
  <si>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</si>
  <si>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</si>
  <si>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</si>
  <si>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</si>
  <si>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</si>
  <si>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</si>
  <si>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</si>
  <si>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</si>
  <si>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</si>
  <si>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</si>
  <si>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</si>
  <si>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</si>
  <si>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</si>
  <si>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</si>
  <si>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</si>
  <si>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</si>
  <si>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</si>
  <si>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</si>
  <si>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</si>
  <si>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</si>
  <si>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</si>
  <si>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</si>
  <si>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</si>
  <si>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</si>
  <si>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</si>
  <si>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</si>
  <si>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</si>
  <si>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</si>
  <si>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</si>
  <si>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</si>
  <si>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</si>
  <si>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</si>
  <si>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</si>
  <si>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</si>
  <si>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</si>
  <si>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</si>
  <si>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</si>
  <si>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</si>
  <si>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</si>
  <si>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</si>
  <si>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</si>
  <si>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</si>
  <si>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</si>
  <si>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</si>
  <si>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</si>
  <si>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</si>
  <si>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</si>
  <si>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</si>
  <si>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</si>
  <si>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</si>
  <si>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</si>
  <si>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</si>
  <si>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</si>
  <si>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</si>
  <si>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</si>
  <si>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</si>
  <si>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</si>
  <si>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</si>
  <si>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</si>
  <si>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</si>
  <si>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</si>
  <si>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</si>
  <si>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</si>
  <si>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</si>
  <si>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</si>
  <si>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</si>
  <si>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</si>
  <si>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</si>
  <si>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</si>
  <si>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</si>
  <si>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</si>
  <si>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</si>
  <si>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</si>
  <si>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</si>
  <si>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</si>
  <si>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</si>
  <si>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</si>
  <si>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</si>
  <si>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</si>
  <si>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</si>
  <si>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</si>
  <si>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</si>
  <si>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</si>
  <si>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</si>
  <si>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</si>
  <si>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</si>
  <si>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</si>
  <si>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</si>
  <si>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</si>
  <si>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</si>
  <si>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</si>
  <si>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</si>
  <si>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</si>
  <si>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</si>
  <si>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</si>
  <si>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</si>
  <si>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</si>
  <si>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</si>
  <si>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</si>
  <si>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</si>
  <si>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</si>
  <si>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</si>
  <si>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</si>
  <si>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</si>
  <si>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</si>
  <si>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</si>
  <si>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</si>
  <si>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</si>
  <si>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</si>
  <si>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</si>
  <si>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</si>
  <si>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</si>
  <si>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</si>
  <si>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</si>
  <si>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</si>
  <si>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</si>
  <si>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</si>
  <si>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</si>
  <si>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</si>
  <si>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</si>
  <si>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</si>
  <si>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</si>
  <si>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</si>
  <si>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</si>
  <si>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</si>
  <si>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</si>
  <si>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</si>
  <si>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</si>
  <si>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</si>
  <si>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</si>
  <si>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</si>
  <si>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</si>
  <si>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</si>
  <si>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</si>
  <si>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</si>
  <si>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</si>
  <si>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</si>
  <si>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</si>
  <si>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</si>
  <si>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</si>
  <si>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</si>
  <si>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</si>
  <si>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</si>
  <si>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</si>
  <si>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</si>
  <si>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</si>
  <si>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</si>
  <si>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</si>
  <si>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</si>
  <si>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</si>
  <si>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</si>
  <si>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</si>
  <si>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</si>
  <si>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</si>
  <si>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</si>
  <si>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</si>
  <si>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</si>
  <si>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</si>
  <si>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</si>
  <si>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</si>
  <si>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</si>
  <si>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</si>
  <si>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</si>
  <si>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</si>
  <si>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</si>
  <si>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</si>
  <si>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</si>
  <si>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</si>
  <si>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</si>
  <si>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</si>
  <si>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</si>
  <si>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</si>
  <si>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</si>
  <si>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</si>
  <si>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</si>
  <si>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</si>
  <si>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</si>
  <si>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</si>
  <si>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</si>
  <si>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</si>
  <si>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</si>
  <si>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</si>
  <si>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</si>
  <si>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</si>
  <si>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</si>
  <si>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</si>
  <si>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</si>
  <si>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</si>
  <si>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</si>
  <si>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</si>
  <si>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</si>
  <si>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</si>
  <si>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</si>
  <si>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</si>
  <si>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</si>
  <si>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</si>
  <si>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</si>
  <si>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</si>
  <si>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</si>
  <si>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</si>
  <si>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</si>
  <si>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</si>
  <si>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</si>
  <si>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</si>
  <si>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</si>
  <si>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</si>
  <si>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</si>
  <si>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</si>
  <si>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</si>
  <si>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</si>
  <si>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</si>
  <si>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</si>
  <si>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</si>
  <si>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</si>
  <si>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</si>
  <si>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</si>
  <si>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</si>
  <si>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</si>
  <si>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</si>
  <si>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</si>
  <si>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</si>
  <si>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</si>
  <si>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</si>
  <si>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</si>
  <si>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</si>
  <si>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</si>
  <si>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</si>
  <si>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</si>
  <si>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</si>
  <si>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</si>
  <si>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</si>
  <si>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</si>
  <si>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</si>
  <si>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</si>
  <si>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</si>
  <si>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</si>
  <si>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</si>
  <si>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</si>
  <si>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</si>
  <si>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</si>
  <si>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</si>
  <si>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</si>
  <si>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</si>
  <si>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</si>
  <si>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</si>
  <si>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</si>
  <si>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</si>
  <si>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</si>
  <si>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</si>
  <si>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</si>
  <si>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</si>
  <si>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</si>
  <si>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</si>
  <si>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</si>
  <si>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</si>
  <si>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</si>
  <si>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</si>
  <si>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</si>
  <si>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</si>
  <si>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</si>
  <si>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</si>
  <si>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</si>
  <si>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</si>
  <si>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</si>
  <si>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</si>
  <si>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</si>
  <si>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</si>
  <si>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</si>
  <si>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</si>
  <si>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</si>
  <si>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</si>
  <si>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</si>
  <si>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</si>
  <si>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</si>
  <si>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</si>
  <si>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</si>
  <si>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</si>
  <si>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</si>
  <si>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</si>
  <si>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</si>
  <si>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</si>
  <si>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</si>
  <si>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</si>
  <si>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</si>
  <si>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</si>
  <si>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</si>
  <si>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</si>
  <si>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</si>
  <si>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</si>
  <si>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</si>
  <si>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</si>
  <si>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</si>
  <si>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</si>
  <si>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</si>
  <si>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</si>
  <si>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</si>
  <si>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</si>
  <si>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</si>
  <si>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</si>
  <si>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</si>
  <si>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</si>
  <si>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</si>
  <si>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</si>
  <si>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</si>
  <si>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</si>
  <si>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</si>
  <si>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</si>
  <si>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</si>
  <si>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</si>
  <si>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</si>
  <si>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</si>
  <si>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</si>
  <si>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</si>
  <si>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</si>
  <si>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</si>
  <si>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</si>
  <si>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</si>
  <si>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</si>
  <si>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</si>
  <si>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</si>
  <si>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</si>
  <si>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</si>
  <si>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</si>
  <si>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</si>
  <si>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</si>
  <si>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</si>
  <si>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</si>
  <si>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</si>
  <si>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</si>
  <si>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</si>
  <si>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</si>
  <si>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</si>
  <si>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</si>
  <si>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</si>
  <si>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</si>
  <si>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</si>
  <si>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</si>
  <si>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</si>
  <si>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</si>
  <si>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</si>
  <si>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</si>
  <si>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</si>
  <si>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</si>
  <si>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</si>
  <si>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</si>
  <si>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</si>
  <si>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</si>
  <si>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</si>
  <si>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</si>
  <si>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</si>
  <si>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</si>
  <si>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</si>
  <si>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</si>
  <si>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</si>
  <si>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</si>
  <si>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</si>
  <si>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</si>
  <si>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</si>
  <si>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</si>
  <si>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</si>
  <si>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</si>
  <si>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</si>
  <si>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</si>
  <si>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</si>
  <si>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</si>
  <si>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</si>
  <si>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</si>
  <si>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</si>
  <si>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</si>
  <si>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</si>
  <si>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</si>
  <si>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</si>
  <si>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</si>
  <si>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</si>
  <si>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</si>
  <si>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</si>
  <si>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</si>
  <si>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</si>
  <si>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</si>
  <si>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</si>
  <si>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</si>
  <si>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</si>
  <si>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</si>
  <si>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</si>
  <si>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</si>
  <si>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</si>
  <si>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</si>
  <si>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</si>
  <si>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</si>
  <si>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</si>
  <si>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</si>
  <si>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</si>
  <si>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</si>
  <si>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</si>
  <si>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</si>
  <si>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</si>
  <si>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</si>
  <si>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</si>
  <si>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</si>
  <si>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</si>
  <si>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</si>
  <si>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</si>
  <si>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</si>
  <si>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</si>
  <si>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</si>
  <si>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</si>
  <si>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</si>
  <si>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</si>
  <si>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</si>
  <si>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</si>
  <si>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</si>
  <si>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</si>
  <si>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</si>
  <si>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</si>
  <si>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</si>
  <si>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</si>
  <si>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</si>
  <si>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</si>
  <si>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</si>
  <si>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</si>
  <si>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</si>
  <si>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</si>
  <si>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</si>
  <si>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</si>
  <si>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</si>
  <si>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</si>
  <si>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</si>
  <si>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</si>
  <si>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</si>
  <si>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</si>
  <si>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</si>
  <si>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</si>
  <si>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</si>
  <si>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</si>
  <si>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</si>
  <si>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</si>
  <si>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</si>
  <si>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</si>
  <si>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</si>
  <si>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</si>
  <si>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</si>
  <si>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</si>
  <si>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</si>
  <si>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</si>
  <si>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</si>
  <si>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</si>
  <si>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</si>
  <si>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</si>
  <si>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</si>
  <si>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</si>
  <si>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</si>
  <si>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</si>
  <si>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</si>
  <si>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</si>
  <si>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</si>
  <si>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</si>
  <si>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</si>
  <si>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</si>
  <si>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</si>
  <si>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</si>
  <si>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</si>
  <si>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</si>
  <si>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</si>
  <si>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</si>
  <si>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</si>
  <si>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</si>
  <si>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</si>
  <si>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</si>
  <si>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</si>
  <si>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</si>
  <si>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</si>
  <si>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</si>
  <si>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</si>
  <si>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</si>
  <si>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</si>
  <si>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</si>
  <si>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</si>
  <si>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</si>
  <si>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</si>
  <si>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</si>
  <si>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</si>
  <si>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</si>
  <si>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</si>
  <si>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</si>
  <si>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</si>
  <si>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</si>
  <si>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</si>
  <si>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</si>
  <si>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</si>
  <si>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</si>
  <si>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</si>
  <si>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</si>
  <si>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</si>
  <si>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政府規制・公的制度等に関する検討会議</t>
  </si>
  <si>
    <t xml:space="preserve">  経済取引局</t>
  </si>
  <si>
    <t>　小室　尚彦</t>
  </si>
  <si>
    <t>昭和55年度</t>
  </si>
  <si>
    <t>終了予定なし</t>
  </si>
  <si>
    <t>　調整課</t>
  </si>
  <si>
    <t>-</t>
  </si>
  <si>
    <t>　我が国における社会・経済情勢の変化を踏まえ，政府規制・公的制度について，競争政策の観点から検討し，必要に応じて提言等を行い，また，各府省における規制の政策評価に当たっての競争評価の内容の向上を図ることで，競争的な市場環境を創出する。</t>
  </si>
  <si>
    <t>　政府規制・公的制度の競争政策の観点からの提言等については，経済法や各分野で知見を有する有識者から意見を聴取するなどして，検討を行う。また，競争評価の在り方については，経済学や規制の政策評価の知見を有する有識者を招いて検討を行う。</t>
  </si>
  <si>
    <t>諸謝金</t>
  </si>
  <si>
    <t>委員等旅費</t>
  </si>
  <si>
    <t>経済実態等調査費</t>
  </si>
  <si>
    <t>　検討会議により得られた提言等を，規制・制度を所管する行政機関のみならずより広く周知し，競争政策の観点から規制・制度の当否，見直し等に関する議論を喚起する。</t>
  </si>
  <si>
    <t>　ホームページ（検討会議の成果物である報告書等）のアクセス件数</t>
  </si>
  <si>
    <t>件</t>
  </si>
  <si>
    <t>　検討会議の開催回数</t>
  </si>
  <si>
    <t>回</t>
  </si>
  <si>
    <t>　検討会議開催に係る費用／開催回数　　　　　　　　　　　　　　　　</t>
    <phoneticPr fontId="5"/>
  </si>
  <si>
    <t>995,652/6</t>
  </si>
  <si>
    <t>376,790/3</t>
  </si>
  <si>
    <t>　３ 競争政策の普及啓発等</t>
  </si>
  <si>
    <t>　３－５ 政府規制分野等に係る調査・検討及び評価</t>
  </si>
  <si>
    <t>　競争評価に関する検討会議の開催件数</t>
  </si>
  <si>
    <t>③（7）</t>
  </si>
  <si>
    <t>⑪</t>
  </si>
  <si>
    <t>⑥</t>
  </si>
  <si>
    <t>⑤</t>
  </si>
  <si>
    <t>0005</t>
  </si>
  <si>
    <t>○</t>
  </si>
  <si>
    <t>点検対象外</t>
    <rPh sb="0" eb="2">
      <t>テンケン</t>
    </rPh>
    <rPh sb="2" eb="4">
      <t>タイショウ</t>
    </rPh>
    <rPh sb="4" eb="5">
      <t>ガイ</t>
    </rPh>
    <phoneticPr fontId="5"/>
  </si>
  <si>
    <t>㈱会議録研究所</t>
    <phoneticPr fontId="5"/>
  </si>
  <si>
    <t>速記録の作成</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</si>
  <si>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</si>
  <si>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</si>
  <si>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</si>
  <si>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</si>
  <si>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</si>
  <si>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</si>
  <si>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</si>
  <si>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</si>
  <si>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</si>
  <si>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</si>
  <si>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検討会議への出席</t>
    <rPh sb="0" eb="2">
      <t>ケントウ</t>
    </rPh>
    <rPh sb="2" eb="4">
      <t>カイギ</t>
    </rPh>
    <rPh sb="6" eb="8">
      <t>シュッセキ</t>
    </rPh>
    <phoneticPr fontId="5"/>
  </si>
  <si>
    <t>-</t>
    <phoneticPr fontId="5"/>
  </si>
  <si>
    <t>758,000/6</t>
    <phoneticPr fontId="5"/>
  </si>
  <si>
    <t>検討会議を開催し，同会議により得られた提言を，規制・制度を所管する行政機関のみならず広く周知するとともに，各府省における規制の事前評価に当たっての競争評価の内容の向上を図ることは，競争的な市場環境を創出するという目標を達成するのに資する。</t>
    <phoneticPr fontId="5"/>
  </si>
  <si>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</si>
  <si>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</si>
  <si>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</si>
  <si>
    <t>速記録作成先の選定については，法務省との共同調達（一般競争入札）によっている。</t>
    <phoneticPr fontId="5"/>
  </si>
  <si>
    <t>有</t>
  </si>
  <si>
    <t>無</t>
  </si>
  <si>
    <t>‐</t>
  </si>
  <si>
    <t>　旅費及び謝金については，規則・統一単価に基づいて支出している。</t>
  </si>
  <si>
    <t>　速記録作成先の選定に当たっては，コスト削減のため法務省との共同調達の手段を用いることにより安価の調達先を確保するよう努めている。</t>
    <rPh sb="8" eb="10">
      <t>センテイ</t>
    </rPh>
    <phoneticPr fontId="5"/>
  </si>
  <si>
    <t>　会員への謝金及び速記録作成費のみについて支出をしており，必要最小限に限定している。</t>
    <rPh sb="7" eb="8">
      <t>オヨ</t>
    </rPh>
    <rPh sb="14" eb="15">
      <t>ヒ</t>
    </rPh>
    <phoneticPr fontId="5"/>
  </si>
  <si>
    <t>　オンライン方式による場合を含め，有識者が一堂に会した場で議論を行うこと及び有識者間相互で議論を行うことにより，ある有識者の意見に呼応して別の有識者の意見が引き出されるなど，個別の意見聴取等他の方法に比べて，効果的に意見聴取ができている。</t>
    <rPh sb="6" eb="8">
      <t>ホウシキ</t>
    </rPh>
    <rPh sb="11" eb="13">
      <t>バアイ</t>
    </rPh>
    <rPh sb="14" eb="15">
      <t>フク</t>
    </rPh>
    <phoneticPr fontId="5"/>
  </si>
  <si>
    <t>令和2年度においては，新型コロナウイルス感染症対策のため対面での会議を実施しなかったことから，委員等旅費の支出を要さなかった。</t>
    <rPh sb="0" eb="2">
      <t>レイワ</t>
    </rPh>
    <rPh sb="4" eb="5">
      <t>ド</t>
    </rPh>
    <rPh sb="11" eb="13">
      <t>シンガタ</t>
    </rPh>
    <rPh sb="20" eb="25">
      <t>カンセンショウタイサク</t>
    </rPh>
    <rPh sb="28" eb="30">
      <t>タイメン</t>
    </rPh>
    <rPh sb="32" eb="34">
      <t>カイギ</t>
    </rPh>
    <rPh sb="35" eb="37">
      <t>ジッシ</t>
    </rPh>
    <phoneticPr fontId="5"/>
  </si>
  <si>
    <t>△</t>
  </si>
  <si>
    <t>政府規制・公的制度等に関する有識者からの意見聴取・検討が中心であり，政策への反映状況について定量的な目標を設定することは困難である。</t>
    <phoneticPr fontId="5"/>
  </si>
  <si>
    <t>政府規制・公的制度等に関する検討会議は見込みより1回少ない開催となったが，競争評価検討会議は見込みを達成しており，活動実績はほぼ見込みに見合っている。</t>
    <rPh sb="14" eb="16">
      <t>ケントウ</t>
    </rPh>
    <rPh sb="16" eb="18">
      <t>カイギ</t>
    </rPh>
    <rPh sb="19" eb="21">
      <t>ミコ</t>
    </rPh>
    <rPh sb="25" eb="26">
      <t>カイ</t>
    </rPh>
    <rPh sb="26" eb="27">
      <t>スク</t>
    </rPh>
    <rPh sb="29" eb="31">
      <t>カイサイ</t>
    </rPh>
    <rPh sb="37" eb="39">
      <t>キョウソウ</t>
    </rPh>
    <rPh sb="46" eb="48">
      <t>ミコ</t>
    </rPh>
    <rPh sb="50" eb="52">
      <t>タッセイ</t>
    </rPh>
    <rPh sb="57" eb="61">
      <t>カツドウジッセキ</t>
    </rPh>
    <rPh sb="64" eb="66">
      <t>ミコ</t>
    </rPh>
    <rPh sb="68" eb="70">
      <t>ミア</t>
    </rPh>
    <phoneticPr fontId="5"/>
  </si>
  <si>
    <t>引き続き，競争的な環境を創出するため，規制改革が進んでいる分野等について，競争政策の観点から検討を行うよう努める。</t>
    <rPh sb="0" eb="1">
      <t>ヒ</t>
    </rPh>
    <rPh sb="2" eb="3">
      <t>ツヅ</t>
    </rPh>
    <rPh sb="5" eb="8">
      <t>キョウソウテキ</t>
    </rPh>
    <rPh sb="9" eb="11">
      <t>カンキョウ</t>
    </rPh>
    <rPh sb="12" eb="14">
      <t>ソウシュツ</t>
    </rPh>
    <rPh sb="19" eb="23">
      <t>キセイカイカク</t>
    </rPh>
    <rPh sb="24" eb="25">
      <t>スス</t>
    </rPh>
    <rPh sb="29" eb="31">
      <t>ブンヤ</t>
    </rPh>
    <rPh sb="31" eb="32">
      <t>トウ</t>
    </rPh>
    <rPh sb="37" eb="39">
      <t>キョウソウ</t>
    </rPh>
    <rPh sb="39" eb="41">
      <t>セイサク</t>
    </rPh>
    <rPh sb="42" eb="44">
      <t>カンテン</t>
    </rPh>
    <rPh sb="46" eb="48">
      <t>ケントウ</t>
    </rPh>
    <rPh sb="49" eb="50">
      <t>オコナ</t>
    </rPh>
    <rPh sb="53" eb="54">
      <t>ツト</t>
    </rPh>
    <phoneticPr fontId="5"/>
  </si>
  <si>
    <t>携帯電話分野に関する意見交換会（平成30年度調査に係るフォローアップ調査） https://www.jftc.go.jp/soshiki/kyotsukoukai/kenkyukai/mppm/h30followup/index.html
携帯電話分野に関する意見交換会 https://www.jftc.go.jp/soshiki/kyotsukoukai/kenkyukai/mppm/index.html
介護分野に関する意見交換会 https://www.jftc.go.jp/soshiki/kyotsukoukai/kenkyukai/kaigo/index.html
保育分野に関する意見交換会 https://www.jftc.go.jp/soshiki/kyotsukoukai/kenkyukai/hoiku/index.html
政府規制等と競争政策に関する研究会 https://www.jftc.go.jp/soshiki/kyotsukoukai/kenkyukai/kiseiken/index.html</t>
    <phoneticPr fontId="5"/>
  </si>
  <si>
    <t>令和2年度に公表した報告書については検討会議を開催しなかったためアクセス件数の集計対象とならなかったこと及び，令和2年度に検討会議を開催した携帯電話分野については報告書の公表が令和3年度となったことから，代替指標の実績（ホームページアクセス件数）は目標値を下回ったものの，過去に公表した報告書については前年度を上回るアクセス件数となっており，競争的な市場環境の創出に貢献できたと考えられる。</t>
    <rPh sb="0" eb="2">
      <t>レイワ</t>
    </rPh>
    <rPh sb="3" eb="4">
      <t>ネン</t>
    </rPh>
    <rPh sb="4" eb="5">
      <t>ド</t>
    </rPh>
    <rPh sb="6" eb="8">
      <t>コウヒョウ</t>
    </rPh>
    <rPh sb="10" eb="13">
      <t>ホウコクショ</t>
    </rPh>
    <rPh sb="18" eb="22">
      <t>ケントウカイギ</t>
    </rPh>
    <rPh sb="23" eb="25">
      <t>カイサイ</t>
    </rPh>
    <rPh sb="36" eb="38">
      <t>ケンスウ</t>
    </rPh>
    <rPh sb="39" eb="41">
      <t>シュウケイ</t>
    </rPh>
    <rPh sb="41" eb="43">
      <t>タイショウ</t>
    </rPh>
    <rPh sb="52" eb="53">
      <t>オヨ</t>
    </rPh>
    <rPh sb="55" eb="57">
      <t>レイワ</t>
    </rPh>
    <rPh sb="58" eb="60">
      <t>ネンド</t>
    </rPh>
    <rPh sb="61" eb="65">
      <t>ケントウカイギ</t>
    </rPh>
    <rPh sb="66" eb="68">
      <t>カイサイ</t>
    </rPh>
    <rPh sb="70" eb="74">
      <t>ケイタイデンワ</t>
    </rPh>
    <rPh sb="74" eb="76">
      <t>ブンヤ</t>
    </rPh>
    <rPh sb="81" eb="84">
      <t>ホウコクショ</t>
    </rPh>
    <rPh sb="85" eb="87">
      <t>コウヒョウ</t>
    </rPh>
    <rPh sb="88" eb="90">
      <t>レイワ</t>
    </rPh>
    <rPh sb="91" eb="93">
      <t>ネンド</t>
    </rPh>
    <rPh sb="128" eb="130">
      <t>シタマワ</t>
    </rPh>
    <rPh sb="136" eb="138">
      <t>カコ</t>
    </rPh>
    <rPh sb="139" eb="141">
      <t>コウヒョウ</t>
    </rPh>
    <rPh sb="143" eb="146">
      <t>ホウコクショ</t>
    </rPh>
    <rPh sb="151" eb="154">
      <t>ゼンネンド</t>
    </rPh>
    <rPh sb="155" eb="157">
      <t>ウワマワ</t>
    </rPh>
    <rPh sb="162" eb="164">
      <t>ケンスウ</t>
    </rPh>
    <phoneticPr fontId="5"/>
  </si>
  <si>
    <t>公取</t>
  </si>
  <si>
    <t>令和2年度は携帯電話分野に関する意見交換会を2回開催し，得られた意見を令和3年度公表の報告書「携帯電話市場における競争政策上の課題について（令和３年度調査）」に活用することができた。競争評価検討会議においても，有識者を交えて議論をした結果，充実した検討を行うことができた。また，政府規制・公的制度の検討会議の成果は，報告書として公表しているところ，ウェブサイトへも多数アクセスされている。このような取組によって，報告書が広く周知され，競争的な市場環境の創出に役立っていると評価できる。</t>
    <rPh sb="6" eb="10">
      <t>ケイタイデンワ</t>
    </rPh>
    <rPh sb="10" eb="12">
      <t>ブンヤ</t>
    </rPh>
    <rPh sb="13" eb="14">
      <t>カン</t>
    </rPh>
    <rPh sb="16" eb="21">
      <t>イケンコウカンカイ</t>
    </rPh>
    <rPh sb="23" eb="24">
      <t>カイ</t>
    </rPh>
    <rPh sb="24" eb="26">
      <t>カイサイ</t>
    </rPh>
    <rPh sb="28" eb="29">
      <t>エ</t>
    </rPh>
    <rPh sb="32" eb="34">
      <t>イケン</t>
    </rPh>
    <rPh sb="35" eb="37">
      <t>レイワ</t>
    </rPh>
    <rPh sb="38" eb="40">
      <t>ネンド</t>
    </rPh>
    <rPh sb="40" eb="42">
      <t>コウヒョウ</t>
    </rPh>
    <rPh sb="43" eb="46">
      <t>ホウコクショ</t>
    </rPh>
    <rPh sb="80" eb="82">
      <t>カツヨウ</t>
    </rPh>
    <phoneticPr fontId="5"/>
  </si>
  <si>
    <t>303,637/5</t>
    <phoneticPr fontId="5"/>
  </si>
  <si>
    <t>　検討会議の成果物である提言等は公表し，広く国民に周知することで競争的な市場環境の創出のために活用している。また，競争評価検討会議で得られた意見等については各府省にフィードバックを行うこと等により，競争評価の内容の向上のために活用している。</t>
    <rPh sb="57" eb="61">
      <t>キョウソウヒョウカ</t>
    </rPh>
    <rPh sb="61" eb="63">
      <t>ケントウ</t>
    </rPh>
    <rPh sb="63" eb="65">
      <t>カイギ</t>
    </rPh>
    <rPh sb="66" eb="67">
      <t>エ</t>
    </rPh>
    <rPh sb="70" eb="73">
      <t>イケントウ</t>
    </rPh>
    <rPh sb="78" eb="80">
      <t>カクフ</t>
    </rPh>
    <rPh sb="80" eb="81">
      <t>ショウ</t>
    </rPh>
    <rPh sb="90" eb="91">
      <t>オコナ</t>
    </rPh>
    <rPh sb="94" eb="95">
      <t>トウ</t>
    </rPh>
    <rPh sb="99" eb="103">
      <t>キョウソウヒョウカ</t>
    </rPh>
    <rPh sb="113" eb="115">
      <t>カツヨウ</t>
    </rPh>
    <phoneticPr fontId="5"/>
  </si>
  <si>
    <t>　検討会議の開催を通じて，競争政策の観点から有効かつ適切な提言を得るとともに，競争評価の内容のより一層の向上により，競争的な市場環境を創出することを目標としている。
　平成30～令和2年度の達成状況・実績については，平成30～令和2年度において，携帯電話分野について公正かつ自由な競争を促進するための環境を整備する観点からの有効かつ適切な提言が得られたほか，競争評価の手法等の検討を行った。</t>
    <phoneticPr fontId="5"/>
  </si>
  <si>
    <t>・行政事業レビュー推進チームの所見どおり，引き続き本事業を継続することが適当と考える。一方で，同推進チームの所見を踏まえ，引き続き，アドボカシー活動の充実に向けて本検討会議を活用するとともに，実態調査以外での活用方法についても検討を進める。</t>
    <rPh sb="61" eb="62">
      <t>ヒ</t>
    </rPh>
    <rPh sb="63" eb="64">
      <t>ツヅ</t>
    </rPh>
    <rPh sb="72" eb="74">
      <t>カツドウ</t>
    </rPh>
    <rPh sb="75" eb="77">
      <t>ジュウジツ</t>
    </rPh>
    <rPh sb="78" eb="79">
      <t>ム</t>
    </rPh>
    <rPh sb="81" eb="82">
      <t>ホン</t>
    </rPh>
    <rPh sb="82" eb="84">
      <t>ケントウ</t>
    </rPh>
    <rPh sb="84" eb="86">
      <t>カイギ</t>
    </rPh>
    <rPh sb="87" eb="89">
      <t>カツヨウ</t>
    </rPh>
    <rPh sb="96" eb="98">
      <t>ジッタイ</t>
    </rPh>
    <rPh sb="98" eb="100">
      <t>チョウサ</t>
    </rPh>
    <rPh sb="100" eb="102">
      <t>イガイ</t>
    </rPh>
    <rPh sb="113" eb="115">
      <t>ケントウ</t>
    </rPh>
    <rPh sb="116" eb="117">
      <t>スス</t>
    </rPh>
    <phoneticPr fontId="5"/>
  </si>
  <si>
    <t>・特に携帯電話市場における競争政策上の課題について検討を行い取りまとめた報告書は，政府全体の携帯電話市場における競争環境整備という重要課題のための必要性の高い取組であり，外部有識者との意見交換会は有効であったと考えられる。
・公正取引委員会のアドボカシー活動の重要性が指摘されているところであり，本検討会議も活用しつつ，アドボカシー活動の充実を図ることが望ましい。
・実態調査以外での検討会の活用も視野に入れつつ，予算の有効利用を進めることが望ましい。</t>
    <rPh sb="113" eb="115">
      <t>コウセイ</t>
    </rPh>
    <rPh sb="115" eb="117">
      <t>トリヒキ</t>
    </rPh>
    <rPh sb="177" eb="178">
      <t>ノゾ</t>
    </rPh>
    <rPh sb="199" eb="201">
      <t>シヤ</t>
    </rPh>
    <rPh sb="202" eb="203">
      <t>イ</t>
    </rPh>
    <rPh sb="221" eb="222">
      <t>ノゾ</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</si>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</sst>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28575</xdr:colOff>
      <xdr:row>748</xdr:row>
      <xdr:rowOff>133350</xdr:rowOff>
    </xdr:from>
    <xdr:to>
      <xdr:col>38</xdr:col>
      <xdr:colOff>111551</xdr:colOff>
      <xdr:row>785</xdr:row>
      <xdr:rowOff>133350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2428875" y="50701575"/>
          <a:ext cx="5283626" cy="3876675"/>
          <a:chOff x="3091053" y="55518326"/>
          <a:chExt cx="5394800" cy="4421074"/>
        </a:xfrm>
      </xdr:grpSpPr>
      <xdr:sp macro="" textlink="">
        <xdr:nvSpPr>
          <xdr:cNvPr id="18" name="大かっこ 17">
            <a:extLst>
              <a:ext uri="{FF2B5EF4-FFF2-40B4-BE49-F238E27FC236}">
                <a16:creationId xmlns:a16="http://schemas.microsoft.com/office/drawing/2014/main" id="{00000000-0008-0000-0000-000003000000}"/>
              </a:ext>
            </a:extLst>
          </xdr:cNvPr>
          <xdr:cNvSpPr/>
        </xdr:nvSpPr>
        <xdr:spPr>
          <a:xfrm>
            <a:off x="4215617" y="55518326"/>
            <a:ext cx="2720574" cy="89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9" name="直線コネクタ 18">
            <a:extLst>
              <a:ext uri="{FF2B5EF4-FFF2-40B4-BE49-F238E27FC236}">
                <a16:creationId xmlns:a16="http://schemas.microsoft.com/office/drawing/2014/main" id="{00000000-0008-0000-0000-000004000000}"/>
              </a:ext>
            </a:extLst>
          </xdr:cNvPr>
          <xdr:cNvCxnSpPr/>
        </xdr:nvCxnSpPr>
        <xdr:spPr>
          <a:xfrm>
            <a:off x="4196389" y="57005539"/>
            <a:ext cx="272841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0" name="テキスト ボックス 19">
            <a:extLst>
              <a:ext uri="{FF2B5EF4-FFF2-40B4-BE49-F238E27FC236}">
                <a16:creationId xmlns:a16="http://schemas.microsoft.com/office/drawing/2014/main" id="{00000000-0008-0000-0000-000005000000}"/>
              </a:ext>
            </a:extLst>
          </xdr:cNvPr>
          <xdr:cNvSpPr txBox="1"/>
        </xdr:nvSpPr>
        <xdr:spPr>
          <a:xfrm>
            <a:off x="4358288" y="55610792"/>
            <a:ext cx="2465932" cy="59523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会議の運営</a:t>
            </a:r>
          </a:p>
        </xdr:txBody>
      </xdr:sp>
      <xdr:sp macro="" textlink="">
        <xdr:nvSpPr>
          <xdr:cNvPr id="21" name="テキスト ボックス 20">
            <a:extLst>
              <a:ext uri="{FF2B5EF4-FFF2-40B4-BE49-F238E27FC236}">
                <a16:creationId xmlns:a16="http://schemas.microsoft.com/office/drawing/2014/main" id="{00000000-0008-0000-0000-000006000000}"/>
              </a:ext>
            </a:extLst>
          </xdr:cNvPr>
          <xdr:cNvSpPr txBox="1"/>
        </xdr:nvSpPr>
        <xdr:spPr>
          <a:xfrm>
            <a:off x="3133347" y="57567030"/>
            <a:ext cx="2062069" cy="11173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政府規制・公的制度等に関する検討会議委員（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00000000-0008-0000-0000-000007000000}"/>
              </a:ext>
            </a:extLst>
          </xdr:cNvPr>
          <xdr:cNvSpPr/>
        </xdr:nvSpPr>
        <xdr:spPr>
          <a:xfrm>
            <a:off x="5606024" y="59502370"/>
            <a:ext cx="2879829" cy="4370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5955336" y="57567384"/>
            <a:ext cx="2043204" cy="10757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会議録研究所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000-000009000000}"/>
              </a:ext>
            </a:extLst>
          </xdr:cNvPr>
          <xdr:cNvSpPr txBox="1"/>
        </xdr:nvSpPr>
        <xdr:spPr>
          <a:xfrm>
            <a:off x="5628907" y="57254241"/>
            <a:ext cx="2746001" cy="2857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00000000-0008-0000-0000-00000A000000}"/>
              </a:ext>
            </a:extLst>
          </xdr:cNvPr>
          <xdr:cNvSpPr txBox="1"/>
        </xdr:nvSpPr>
        <xdr:spPr>
          <a:xfrm>
            <a:off x="3724121" y="57308494"/>
            <a:ext cx="974477"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6" name="直線矢印コネクタ 25">
            <a:extLst>
              <a:ext uri="{FF2B5EF4-FFF2-40B4-BE49-F238E27FC236}">
                <a16:creationId xmlns:a16="http://schemas.microsoft.com/office/drawing/2014/main" id="{00000000-0008-0000-0000-00000B000000}"/>
              </a:ext>
            </a:extLst>
          </xdr:cNvPr>
          <xdr:cNvCxnSpPr/>
        </xdr:nvCxnSpPr>
        <xdr:spPr>
          <a:xfrm>
            <a:off x="4198388" y="56986715"/>
            <a:ext cx="0" cy="265739"/>
          </a:xfrm>
          <a:prstGeom prst="straightConnector1">
            <a:avLst/>
          </a:prstGeom>
          <a:noFill/>
          <a:ln w="9525" cap="flat" cmpd="sng" algn="ctr">
            <a:solidFill>
              <a:sysClr val="windowText" lastClr="000000"/>
            </a:solidFill>
            <a:prstDash val="solid"/>
            <a:tailEnd type="arrow"/>
          </a:ln>
          <a:effectLst/>
        </xdr:spPr>
      </xdr:cxnSp>
      <xdr:cxnSp macro="">
        <xdr:nvCxnSpPr>
          <xdr:cNvPr id="27" name="直線矢印コネクタ 26">
            <a:extLst>
              <a:ext uri="{FF2B5EF4-FFF2-40B4-BE49-F238E27FC236}">
                <a16:creationId xmlns:a16="http://schemas.microsoft.com/office/drawing/2014/main" id="{00000000-0008-0000-0000-00000C000000}"/>
              </a:ext>
            </a:extLst>
          </xdr:cNvPr>
          <xdr:cNvCxnSpPr/>
        </xdr:nvCxnSpPr>
        <xdr:spPr>
          <a:xfrm>
            <a:off x="6922747" y="57000321"/>
            <a:ext cx="0" cy="265739"/>
          </a:xfrm>
          <a:prstGeom prst="straightConnector1">
            <a:avLst/>
          </a:prstGeom>
          <a:noFill/>
          <a:ln w="9525" cap="flat" cmpd="sng" algn="ctr">
            <a:solidFill>
              <a:sysClr val="windowText" lastClr="000000"/>
            </a:solidFill>
            <a:prstDash val="solid"/>
            <a:tailEnd type="arrow"/>
          </a:ln>
          <a:effectLst/>
        </xdr:spPr>
      </xdr:cxnSp>
      <xdr:sp macro="" textlink="">
        <xdr:nvSpPr>
          <xdr:cNvPr id="28" name="テキスト ボックス 27">
            <a:extLst>
              <a:ext uri="{FF2B5EF4-FFF2-40B4-BE49-F238E27FC236}">
                <a16:creationId xmlns:a16="http://schemas.microsoft.com/office/drawing/2014/main" id="{00000000-0008-0000-0000-00000D000000}"/>
              </a:ext>
            </a:extLst>
          </xdr:cNvPr>
          <xdr:cNvSpPr txBox="1"/>
        </xdr:nvSpPr>
        <xdr:spPr>
          <a:xfrm>
            <a:off x="3239259" y="58980548"/>
            <a:ext cx="1835197" cy="2049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検討会議への出席</a:t>
            </a:r>
          </a:p>
        </xdr:txBody>
      </xdr:sp>
      <xdr:sp macro="" textlink="">
        <xdr:nvSpPr>
          <xdr:cNvPr id="29" name="大かっこ 28">
            <a:extLst>
              <a:ext uri="{FF2B5EF4-FFF2-40B4-BE49-F238E27FC236}">
                <a16:creationId xmlns:a16="http://schemas.microsoft.com/office/drawing/2014/main" id="{00000000-0008-0000-0000-00000E000000}"/>
              </a:ext>
            </a:extLst>
          </xdr:cNvPr>
          <xdr:cNvSpPr/>
        </xdr:nvSpPr>
        <xdr:spPr>
          <a:xfrm>
            <a:off x="3091053" y="58818068"/>
            <a:ext cx="2102104" cy="5594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00000000-0008-0000-0000-00000F000000}"/>
              </a:ext>
            </a:extLst>
          </xdr:cNvPr>
          <xdr:cNvSpPr txBox="1"/>
        </xdr:nvSpPr>
        <xdr:spPr>
          <a:xfrm>
            <a:off x="6137791" y="58942222"/>
            <a:ext cx="1835197" cy="272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速記録の作成</a:t>
            </a:r>
          </a:p>
        </xdr:txBody>
      </xdr:sp>
      <xdr:sp macro="" textlink="">
        <xdr:nvSpPr>
          <xdr:cNvPr id="31" name="大かっこ 30">
            <a:extLst>
              <a:ext uri="{FF2B5EF4-FFF2-40B4-BE49-F238E27FC236}">
                <a16:creationId xmlns:a16="http://schemas.microsoft.com/office/drawing/2014/main" id="{00000000-0008-0000-0000-000010000000}"/>
              </a:ext>
            </a:extLst>
          </xdr:cNvPr>
          <xdr:cNvSpPr/>
        </xdr:nvSpPr>
        <xdr:spPr>
          <a:xfrm>
            <a:off x="5940377" y="58820739"/>
            <a:ext cx="2099703" cy="558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776</v>
      </c>
      <c r="AK2" s="947"/>
      <c r="AL2" s="947"/>
      <c r="AM2" s="947"/>
      <c r="AN2" s="98" t="s">
        <v>407</v>
      </c>
      <c r="AO2" s="947">
        <v>20</v>
      </c>
      <c r="AP2" s="947"/>
      <c r="AQ2" s="947"/>
      <c r="AR2" s="99" t="s">
        <v>710</v>
      </c>
      <c r="AS2" s="953">
        <v>5</v>
      </c>
      <c r="AT2" s="953"/>
      <c r="AU2" s="953"/>
      <c r="AV2" s="98" t="str">
        <f>IF(AW2="","","-")</f>
        <v/>
      </c>
      <c r="AW2" s="913"/>
      <c r="AX2" s="913"/>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715</v>
      </c>
      <c r="H5" s="841"/>
      <c r="I5" s="841"/>
      <c r="J5" s="841"/>
      <c r="K5" s="841"/>
      <c r="L5" s="841"/>
      <c r="M5" s="842" t="s">
        <v>66</v>
      </c>
      <c r="N5" s="843"/>
      <c r="O5" s="843"/>
      <c r="P5" s="843"/>
      <c r="Q5" s="843"/>
      <c r="R5" s="844"/>
      <c r="S5" s="845" t="s">
        <v>716</v>
      </c>
      <c r="T5" s="841"/>
      <c r="U5" s="841"/>
      <c r="V5" s="841"/>
      <c r="W5" s="841"/>
      <c r="X5" s="846"/>
      <c r="Y5" s="702" t="s">
        <v>3</v>
      </c>
      <c r="Z5" s="548"/>
      <c r="AA5" s="548"/>
      <c r="AB5" s="548"/>
      <c r="AC5" s="548"/>
      <c r="AD5" s="549"/>
      <c r="AE5" s="703" t="s">
        <v>717</v>
      </c>
      <c r="AF5" s="703"/>
      <c r="AG5" s="703"/>
      <c r="AH5" s="703"/>
      <c r="AI5" s="703"/>
      <c r="AJ5" s="703"/>
      <c r="AK5" s="703"/>
      <c r="AL5" s="703"/>
      <c r="AM5" s="703"/>
      <c r="AN5" s="703"/>
      <c r="AO5" s="703"/>
      <c r="AP5" s="704"/>
      <c r="AQ5" s="705" t="s">
        <v>714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718</v>
      </c>
      <c r="H7" s="504"/>
      <c r="I7" s="504"/>
      <c r="J7" s="504"/>
      <c r="K7" s="504"/>
      <c r="L7" s="504"/>
      <c r="M7" s="504"/>
      <c r="N7" s="504"/>
      <c r="O7" s="504"/>
      <c r="P7" s="504"/>
      <c r="Q7" s="504"/>
      <c r="R7" s="504"/>
      <c r="S7" s="504"/>
      <c r="T7" s="504"/>
      <c r="U7" s="504"/>
      <c r="V7" s="504"/>
      <c r="W7" s="504"/>
      <c r="X7" s="505"/>
      <c r="Y7" s="925" t="s">
        <v>390</v>
      </c>
      <c r="Z7" s="445"/>
      <c r="AA7" s="445"/>
      <c r="AB7" s="445"/>
      <c r="AC7" s="445"/>
      <c r="AD7" s="926"/>
      <c r="AE7" s="914" t="s">
        <v>718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0" t="s">
        <v>256</v>
      </c>
      <c r="B8" s="501"/>
      <c r="C8" s="501"/>
      <c r="D8" s="501"/>
      <c r="E8" s="501"/>
      <c r="F8" s="502"/>
      <c r="G8" s="948" t="str">
        <f>入力規則等!A27</f>
        <v>-</v>
      </c>
      <c r="H8" s="724"/>
      <c r="I8" s="724"/>
      <c r="J8" s="724"/>
      <c r="K8" s="724"/>
      <c r="L8" s="724"/>
      <c r="M8" s="724"/>
      <c r="N8" s="724"/>
      <c r="O8" s="724"/>
      <c r="P8" s="724"/>
      <c r="Q8" s="724"/>
      <c r="R8" s="724"/>
      <c r="S8" s="724"/>
      <c r="T8" s="724"/>
      <c r="U8" s="724"/>
      <c r="V8" s="724"/>
      <c r="W8" s="724"/>
      <c r="X8" s="949"/>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720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6" t="s">
        <v>24</v>
      </c>
      <c r="B12" s="967"/>
      <c r="C12" s="967"/>
      <c r="D12" s="967"/>
      <c r="E12" s="967"/>
      <c r="F12" s="968"/>
      <c r="G12" s="764"/>
      <c r="H12" s="765"/>
      <c r="I12" s="765"/>
      <c r="J12" s="765"/>
      <c r="K12" s="765"/>
      <c r="L12" s="765"/>
      <c r="M12" s="765"/>
      <c r="N12" s="765"/>
      <c r="O12" s="765"/>
      <c r="P12" s="452" t="s">
        <v>391</v>
      </c>
      <c r="Q12" s="447"/>
      <c r="R12" s="447"/>
      <c r="S12" s="447"/>
      <c r="T12" s="447"/>
      <c r="U12" s="447"/>
      <c r="V12" s="448"/>
      <c r="W12" s="452" t="s">
        <v>413</v>
      </c>
      <c r="X12" s="447"/>
      <c r="Y12" s="447"/>
      <c r="Z12" s="447"/>
      <c r="AA12" s="447"/>
      <c r="AB12" s="447"/>
      <c r="AC12" s="448"/>
      <c r="AD12" s="452" t="s">
        <v>700</v>
      </c>
      <c r="AE12" s="447"/>
      <c r="AF12" s="447"/>
      <c r="AG12" s="447"/>
      <c r="AH12" s="447"/>
      <c r="AI12" s="447"/>
      <c r="AJ12" s="448"/>
      <c r="AK12" s="452" t="s">
        <v>704</v>
      </c>
      <c r="AL12" s="447"/>
      <c r="AM12" s="447"/>
      <c r="AN12" s="447"/>
      <c r="AO12" s="447"/>
      <c r="AP12" s="447"/>
      <c r="AQ12" s="448"/>
      <c r="AR12" s="452" t="s">
        <v>705</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0.88100000000000001</v>
      </c>
      <c r="Q13" s="662"/>
      <c r="R13" s="662"/>
      <c r="S13" s="662"/>
      <c r="T13" s="662"/>
      <c r="U13" s="662"/>
      <c r="V13" s="663"/>
      <c r="W13" s="661">
        <v>0.88100000000000001</v>
      </c>
      <c r="X13" s="662"/>
      <c r="Y13" s="662"/>
      <c r="Z13" s="662"/>
      <c r="AA13" s="662"/>
      <c r="AB13" s="662"/>
      <c r="AC13" s="663"/>
      <c r="AD13" s="661">
        <v>1.1000000000000001</v>
      </c>
      <c r="AE13" s="662"/>
      <c r="AF13" s="662"/>
      <c r="AG13" s="662"/>
      <c r="AH13" s="662"/>
      <c r="AI13" s="662"/>
      <c r="AJ13" s="663"/>
      <c r="AK13" s="661">
        <v>0.75800000000000001</v>
      </c>
      <c r="AL13" s="662"/>
      <c r="AM13" s="662"/>
      <c r="AN13" s="662"/>
      <c r="AO13" s="662"/>
      <c r="AP13" s="662"/>
      <c r="AQ13" s="663"/>
      <c r="AR13" s="922">
        <v>0.8</v>
      </c>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t="s">
        <v>718</v>
      </c>
      <c r="Q14" s="662"/>
      <c r="R14" s="662"/>
      <c r="S14" s="662"/>
      <c r="T14" s="662"/>
      <c r="U14" s="662"/>
      <c r="V14" s="663"/>
      <c r="W14" s="661" t="s">
        <v>718</v>
      </c>
      <c r="X14" s="662"/>
      <c r="Y14" s="662"/>
      <c r="Z14" s="662"/>
      <c r="AA14" s="662"/>
      <c r="AB14" s="662"/>
      <c r="AC14" s="663"/>
      <c r="AD14" s="661" t="s">
        <v>718</v>
      </c>
      <c r="AE14" s="662"/>
      <c r="AF14" s="662"/>
      <c r="AG14" s="662"/>
      <c r="AH14" s="662"/>
      <c r="AI14" s="662"/>
      <c r="AJ14" s="663"/>
      <c r="AK14" s="661" t="s">
        <v>718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718</v>
      </c>
      <c r="Q15" s="662"/>
      <c r="R15" s="662"/>
      <c r="S15" s="662"/>
      <c r="T15" s="662"/>
      <c r="U15" s="662"/>
      <c r="V15" s="663"/>
      <c r="W15" s="661" t="s">
        <v>718</v>
      </c>
      <c r="X15" s="662"/>
      <c r="Y15" s="662"/>
      <c r="Z15" s="662"/>
      <c r="AA15" s="662"/>
      <c r="AB15" s="662"/>
      <c r="AC15" s="663"/>
      <c r="AD15" s="661" t="s">
        <v>718</v>
      </c>
      <c r="AE15" s="662"/>
      <c r="AF15" s="662"/>
      <c r="AG15" s="662"/>
      <c r="AH15" s="662"/>
      <c r="AI15" s="662"/>
      <c r="AJ15" s="663"/>
      <c r="AK15" s="661" t="s">
        <v>718</v>
      </c>
      <c r="AL15" s="662"/>
      <c r="AM15" s="662"/>
      <c r="AN15" s="662"/>
      <c r="AO15" s="662"/>
      <c r="AP15" s="662"/>
      <c r="AQ15" s="663"/>
      <c r="AR15" s="661" t="s">
        <v>783</v>
      </c>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718</v>
      </c>
      <c r="Q16" s="662"/>
      <c r="R16" s="662"/>
      <c r="S16" s="662"/>
      <c r="T16" s="662"/>
      <c r="U16" s="662"/>
      <c r="V16" s="663"/>
      <c r="W16" s="661" t="s">
        <v>718</v>
      </c>
      <c r="X16" s="662"/>
      <c r="Y16" s="662"/>
      <c r="Z16" s="662"/>
      <c r="AA16" s="662"/>
      <c r="AB16" s="662"/>
      <c r="AC16" s="663"/>
      <c r="AD16" s="661" t="s">
        <v>718</v>
      </c>
      <c r="AE16" s="662"/>
      <c r="AF16" s="662"/>
      <c r="AG16" s="662"/>
      <c r="AH16" s="662"/>
      <c r="AI16" s="662"/>
      <c r="AJ16" s="663"/>
      <c r="AK16" s="661" t="s">
        <v>718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0.114652</v>
      </c>
      <c r="Q17" s="662"/>
      <c r="R17" s="662"/>
      <c r="S17" s="662"/>
      <c r="T17" s="662"/>
      <c r="U17" s="662"/>
      <c r="V17" s="663"/>
      <c r="W17" s="661" t="s">
        <v>718</v>
      </c>
      <c r="X17" s="662"/>
      <c r="Y17" s="662"/>
      <c r="Z17" s="662"/>
      <c r="AA17" s="662"/>
      <c r="AB17" s="662"/>
      <c r="AC17" s="663"/>
      <c r="AD17" s="661" t="s">
        <v>718</v>
      </c>
      <c r="AE17" s="662"/>
      <c r="AF17" s="662"/>
      <c r="AG17" s="662"/>
      <c r="AH17" s="662"/>
      <c r="AI17" s="662"/>
      <c r="AJ17" s="663"/>
      <c r="AK17" s="661" t="s">
        <v>718</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79">
        <f>SUM(P13:V17)</f>
        <v>0.99565199999999998</v>
      </c>
      <c r="Q18" s="880"/>
      <c r="R18" s="880"/>
      <c r="S18" s="880"/>
      <c r="T18" s="880"/>
      <c r="U18" s="880"/>
      <c r="V18" s="881"/>
      <c r="W18" s="879">
        <f>SUM(W13:AC17)</f>
        <v>0.88100000000000001</v>
      </c>
      <c r="X18" s="880"/>
      <c r="Y18" s="880"/>
      <c r="Z18" s="880"/>
      <c r="AA18" s="880"/>
      <c r="AB18" s="880"/>
      <c r="AC18" s="881"/>
      <c r="AD18" s="879">
        <f>SUM(AD13:AJ17)</f>
        <v>1.1000000000000001</v>
      </c>
      <c r="AE18" s="880"/>
      <c r="AF18" s="880"/>
      <c r="AG18" s="880"/>
      <c r="AH18" s="880"/>
      <c r="AI18" s="880"/>
      <c r="AJ18" s="881"/>
      <c r="AK18" s="879">
        <f>SUM(AK13:AQ17)</f>
        <v>0.75800000000000001</v>
      </c>
      <c r="AL18" s="880"/>
      <c r="AM18" s="880"/>
      <c r="AN18" s="880"/>
      <c r="AO18" s="880"/>
      <c r="AP18" s="880"/>
      <c r="AQ18" s="881"/>
      <c r="AR18" s="879">
        <f>SUM(AR13:AX17)</f>
        <v>0.8</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0.99565199999999998</v>
      </c>
      <c r="Q19" s="662"/>
      <c r="R19" s="662"/>
      <c r="S19" s="662"/>
      <c r="T19" s="662"/>
      <c r="U19" s="662"/>
      <c r="V19" s="663"/>
      <c r="W19" s="661">
        <v>0.37679000000000001</v>
      </c>
      <c r="X19" s="662"/>
      <c r="Y19" s="662"/>
      <c r="Z19" s="662"/>
      <c r="AA19" s="662"/>
      <c r="AB19" s="662"/>
      <c r="AC19" s="663"/>
      <c r="AD19" s="661">
        <v>0.30363699999999999</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0.4276844494892168</v>
      </c>
      <c r="X20" s="316"/>
      <c r="Y20" s="316"/>
      <c r="Z20" s="316"/>
      <c r="AA20" s="316"/>
      <c r="AB20" s="316"/>
      <c r="AC20" s="316"/>
      <c r="AD20" s="316">
        <f t="shared" ref="AD20" si="1">IF(AD18=0, "-", SUM(AD19)/AD18)</f>
        <v>0.27603363636363631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9"/>
      <c r="G21" s="314" t="s">
        <v>354</v>
      </c>
      <c r="H21" s="315"/>
      <c r="I21" s="315"/>
      <c r="J21" s="315"/>
      <c r="K21" s="315"/>
      <c r="L21" s="315"/>
      <c r="M21" s="315"/>
      <c r="N21" s="315"/>
      <c r="O21" s="315"/>
      <c r="P21" s="316">
        <f>IF(P19=0, "-", SUM(P19)/SUM(P13,P14))</f>
        <v>1.1301384790011351</v>
      </c>
      <c r="Q21" s="316"/>
      <c r="R21" s="316"/>
      <c r="S21" s="316"/>
      <c r="T21" s="316"/>
      <c r="U21" s="316"/>
      <c r="V21" s="316"/>
      <c r="W21" s="316">
        <f t="shared" ref="W21" si="2">IF(W19=0, "-", SUM(W19)/SUM(W13,W14))</f>
        <v>0.4276844494892168</v>
      </c>
      <c r="X21" s="316"/>
      <c r="Y21" s="316"/>
      <c r="Z21" s="316"/>
      <c r="AA21" s="316"/>
      <c r="AB21" s="316"/>
      <c r="AC21" s="316"/>
      <c r="AD21" s="316">
        <f t="shared" ref="AD21" si="3">IF(AD19=0, "-", SUM(AD19)/SUM(AD13,AD14))</f>
        <v>0.27603363636363631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708</v>
      </c>
      <c r="B22" s="976"/>
      <c r="C22" s="976"/>
      <c r="D22" s="976"/>
      <c r="E22" s="976"/>
      <c r="F22" s="977"/>
      <c r="G22" s="971" t="s">
        <v>333</v>
      </c>
      <c r="H22" s="222"/>
      <c r="I22" s="222"/>
      <c r="J22" s="222"/>
      <c r="K22" s="222"/>
      <c r="L22" s="222"/>
      <c r="M22" s="222"/>
      <c r="N22" s="222"/>
      <c r="O22" s="223"/>
      <c r="P22" s="936" t="s">
        <v>706</v>
      </c>
      <c r="Q22" s="222"/>
      <c r="R22" s="222"/>
      <c r="S22" s="222"/>
      <c r="T22" s="222"/>
      <c r="U22" s="222"/>
      <c r="V22" s="223"/>
      <c r="W22" s="936" t="s">
        <v>707</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721</v>
      </c>
      <c r="H23" s="973"/>
      <c r="I23" s="973"/>
      <c r="J23" s="973"/>
      <c r="K23" s="973"/>
      <c r="L23" s="973"/>
      <c r="M23" s="973"/>
      <c r="N23" s="973"/>
      <c r="O23" s="974"/>
      <c r="P23" s="922">
        <v>0.19600000000000001</v>
      </c>
      <c r="Q23" s="923"/>
      <c r="R23" s="923"/>
      <c r="S23" s="923"/>
      <c r="T23" s="923"/>
      <c r="U23" s="923"/>
      <c r="V23" s="937"/>
      <c r="W23" s="922">
        <v>0.19600000000000001</v>
      </c>
      <c r="X23" s="923"/>
      <c r="Y23" s="923"/>
      <c r="Z23" s="923"/>
      <c r="AA23" s="923"/>
      <c r="AB23" s="923"/>
      <c r="AC23" s="937"/>
      <c r="AD23" s="985" t="s">
        <v>783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722</v>
      </c>
      <c r="H24" s="939"/>
      <c r="I24" s="939"/>
      <c r="J24" s="939"/>
      <c r="K24" s="939"/>
      <c r="L24" s="939"/>
      <c r="M24" s="939"/>
      <c r="N24" s="939"/>
      <c r="O24" s="940"/>
      <c r="P24" s="661">
        <v>0.40300000000000002</v>
      </c>
      <c r="Q24" s="662"/>
      <c r="R24" s="662"/>
      <c r="S24" s="662"/>
      <c r="T24" s="662"/>
      <c r="U24" s="662"/>
      <c r="V24" s="663"/>
      <c r="W24" s="661">
        <v>0.40300000000000002</v>
      </c>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723</v>
      </c>
      <c r="H25" s="939"/>
      <c r="I25" s="939"/>
      <c r="J25" s="939"/>
      <c r="K25" s="939"/>
      <c r="L25" s="939"/>
      <c r="M25" s="939"/>
      <c r="N25" s="939"/>
      <c r="O25" s="940"/>
      <c r="P25" s="661">
        <v>0.159</v>
      </c>
      <c r="Q25" s="662"/>
      <c r="R25" s="662"/>
      <c r="S25" s="662"/>
      <c r="T25" s="662"/>
      <c r="U25" s="662"/>
      <c r="V25" s="663"/>
      <c r="W25" s="661">
        <v>0.159</v>
      </c>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61"/>
      <c r="Q26" s="662"/>
      <c r="R26" s="662"/>
      <c r="S26" s="662"/>
      <c r="T26" s="662"/>
      <c r="U26" s="662"/>
      <c r="V26" s="663"/>
      <c r="W26" s="661"/>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1"/>
      <c r="Q27" s="662"/>
      <c r="R27" s="662"/>
      <c r="S27" s="662"/>
      <c r="T27" s="662"/>
      <c r="U27" s="662"/>
      <c r="V27" s="663"/>
      <c r="W27" s="661"/>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9">
        <f>P29-SUM(P23:P27)</f>
        <v>0</v>
      </c>
      <c r="Q28" s="880"/>
      <c r="R28" s="880"/>
      <c r="S28" s="880"/>
      <c r="T28" s="880"/>
      <c r="U28" s="880"/>
      <c r="V28" s="881"/>
      <c r="W28" s="879">
        <f>W29-SUM(W23:W27)</f>
        <v>4.2000000000000037E-2</v>
      </c>
      <c r="X28" s="880"/>
      <c r="Y28" s="880"/>
      <c r="Z28" s="880"/>
      <c r="AA28" s="880"/>
      <c r="AB28" s="880"/>
      <c r="AC28" s="88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61">
        <f>AK13</f>
        <v>0.75800000000000001</v>
      </c>
      <c r="Q29" s="662"/>
      <c r="R29" s="662"/>
      <c r="S29" s="662"/>
      <c r="T29" s="662"/>
      <c r="U29" s="662"/>
      <c r="V29" s="663"/>
      <c r="W29" s="954">
        <f>AR13</f>
        <v>0.8</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391</v>
      </c>
      <c r="AF30" s="860"/>
      <c r="AG30" s="860"/>
      <c r="AH30" s="861"/>
      <c r="AI30" s="917" t="s">
        <v>413</v>
      </c>
      <c r="AJ30" s="917"/>
      <c r="AK30" s="917"/>
      <c r="AL30" s="859"/>
      <c r="AM30" s="917" t="s">
        <v>510</v>
      </c>
      <c r="AN30" s="917"/>
      <c r="AO30" s="917"/>
      <c r="AP30" s="859"/>
      <c r="AQ30" s="771" t="s">
        <v>232</v>
      </c>
      <c r="AR30" s="772"/>
      <c r="AS30" s="772"/>
      <c r="AT30" s="773"/>
      <c r="AU30" s="778" t="s">
        <v>134</v>
      </c>
      <c r="AV30" s="778"/>
      <c r="AW30" s="778"/>
      <c r="AX30" s="919"/>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8"/>
      <c r="AJ31" s="918"/>
      <c r="AK31" s="918"/>
      <c r="AL31" s="413"/>
      <c r="AM31" s="918"/>
      <c r="AN31" s="918"/>
      <c r="AO31" s="918"/>
      <c r="AP31" s="413"/>
      <c r="AQ31" s="250" t="s">
        <v>783</v>
      </c>
      <c r="AR31" s="201"/>
      <c r="AS31" s="136" t="s">
        <v>233</v>
      </c>
      <c r="AT31" s="137"/>
      <c r="AU31" s="200" t="s">
        <v>783</v>
      </c>
      <c r="AV31" s="200"/>
      <c r="AW31" s="398" t="s">
        <v>179</v>
      </c>
      <c r="AX31" s="399"/>
    </row>
    <row r="32" spans="1:50" ht="23.25" customHeight="1" x14ac:dyDescent="0.15">
      <c r="A32" s="403"/>
      <c r="B32" s="401"/>
      <c r="C32" s="401"/>
      <c r="D32" s="401"/>
      <c r="E32" s="401"/>
      <c r="F32" s="402"/>
      <c r="G32" s="569" t="s">
        <v>718</v>
      </c>
      <c r="H32" s="570"/>
      <c r="I32" s="570"/>
      <c r="J32" s="570"/>
      <c r="K32" s="570"/>
      <c r="L32" s="570"/>
      <c r="M32" s="570"/>
      <c r="N32" s="570"/>
      <c r="O32" s="571"/>
      <c r="P32" s="108" t="s">
        <v>718</v>
      </c>
      <c r="Q32" s="108"/>
      <c r="R32" s="108"/>
      <c r="S32" s="108"/>
      <c r="T32" s="108"/>
      <c r="U32" s="108"/>
      <c r="V32" s="108"/>
      <c r="W32" s="108"/>
      <c r="X32" s="109"/>
      <c r="Y32" s="476" t="s">
        <v>12</v>
      </c>
      <c r="Z32" s="536"/>
      <c r="AA32" s="537"/>
      <c r="AB32" s="466" t="s">
        <v>718</v>
      </c>
      <c r="AC32" s="466"/>
      <c r="AD32" s="466"/>
      <c r="AE32" s="218" t="s">
        <v>718</v>
      </c>
      <c r="AF32" s="219"/>
      <c r="AG32" s="219"/>
      <c r="AH32" s="219"/>
      <c r="AI32" s="218" t="s">
        <v>718</v>
      </c>
      <c r="AJ32" s="219"/>
      <c r="AK32" s="219"/>
      <c r="AL32" s="219"/>
      <c r="AM32" s="218" t="s">
        <v>718</v>
      </c>
      <c r="AN32" s="219"/>
      <c r="AO32" s="219"/>
      <c r="AP32" s="219"/>
      <c r="AQ32" s="336" t="s">
        <v>718</v>
      </c>
      <c r="AR32" s="208"/>
      <c r="AS32" s="208"/>
      <c r="AT32" s="337"/>
      <c r="AU32" s="219" t="s">
        <v>718</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718</v>
      </c>
      <c r="AC33" s="528"/>
      <c r="AD33" s="528"/>
      <c r="AE33" s="218" t="s">
        <v>718</v>
      </c>
      <c r="AF33" s="219"/>
      <c r="AG33" s="219"/>
      <c r="AH33" s="219"/>
      <c r="AI33" s="218" t="s">
        <v>718</v>
      </c>
      <c r="AJ33" s="219"/>
      <c r="AK33" s="219"/>
      <c r="AL33" s="219"/>
      <c r="AM33" s="218" t="s">
        <v>718</v>
      </c>
      <c r="AN33" s="219"/>
      <c r="AO33" s="219"/>
      <c r="AP33" s="219"/>
      <c r="AQ33" s="336" t="s">
        <v>718</v>
      </c>
      <c r="AR33" s="208"/>
      <c r="AS33" s="208"/>
      <c r="AT33" s="337"/>
      <c r="AU33" s="219" t="s">
        <v>718</v>
      </c>
      <c r="AV33" s="219"/>
      <c r="AW33" s="219"/>
      <c r="AX33" s="221"/>
    </row>
    <row r="34" spans="1:51" ht="23.2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hidden="1"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391</v>
      </c>
      <c r="AF37" s="247"/>
      <c r="AG37" s="247"/>
      <c r="AH37" s="247"/>
      <c r="AI37" s="247" t="s">
        <v>413</v>
      </c>
      <c r="AJ37" s="247"/>
      <c r="AK37" s="247"/>
      <c r="AL37" s="247"/>
      <c r="AM37" s="247" t="s">
        <v>510</v>
      </c>
      <c r="AN37" s="247"/>
      <c r="AO37" s="247"/>
      <c r="AP37" s="247"/>
      <c r="AQ37" s="154" t="s">
        <v>232</v>
      </c>
      <c r="AR37" s="155"/>
      <c r="AS37" s="155"/>
      <c r="AT37" s="156"/>
      <c r="AU37" s="417" t="s">
        <v>134</v>
      </c>
      <c r="AV37" s="417"/>
      <c r="AW37" s="417"/>
      <c r="AX37" s="912"/>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391</v>
      </c>
      <c r="AF44" s="247"/>
      <c r="AG44" s="247"/>
      <c r="AH44" s="247"/>
      <c r="AI44" s="247" t="s">
        <v>413</v>
      </c>
      <c r="AJ44" s="247"/>
      <c r="AK44" s="247"/>
      <c r="AL44" s="247"/>
      <c r="AM44" s="247" t="s">
        <v>510</v>
      </c>
      <c r="AN44" s="247"/>
      <c r="AO44" s="247"/>
      <c r="AP44" s="247"/>
      <c r="AQ44" s="154" t="s">
        <v>232</v>
      </c>
      <c r="AR44" s="155"/>
      <c r="AS44" s="155"/>
      <c r="AT44" s="156"/>
      <c r="AU44" s="417" t="s">
        <v>134</v>
      </c>
      <c r="AV44" s="417"/>
      <c r="AW44" s="417"/>
      <c r="AX44" s="912"/>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391</v>
      </c>
      <c r="AF51" s="247"/>
      <c r="AG51" s="247"/>
      <c r="AH51" s="247"/>
      <c r="AI51" s="247" t="s">
        <v>413</v>
      </c>
      <c r="AJ51" s="247"/>
      <c r="AK51" s="247"/>
      <c r="AL51" s="247"/>
      <c r="AM51" s="247" t="s">
        <v>510</v>
      </c>
      <c r="AN51" s="247"/>
      <c r="AO51" s="247"/>
      <c r="AP51" s="247"/>
      <c r="AQ51" s="154" t="s">
        <v>232</v>
      </c>
      <c r="AR51" s="155"/>
      <c r="AS51" s="155"/>
      <c r="AT51" s="156"/>
      <c r="AU51" s="927" t="s">
        <v>134</v>
      </c>
      <c r="AV51" s="927"/>
      <c r="AW51" s="927"/>
      <c r="AX51" s="928"/>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391</v>
      </c>
      <c r="AF58" s="247"/>
      <c r="AG58" s="247"/>
      <c r="AH58" s="247"/>
      <c r="AI58" s="247" t="s">
        <v>413</v>
      </c>
      <c r="AJ58" s="247"/>
      <c r="AK58" s="247"/>
      <c r="AL58" s="247"/>
      <c r="AM58" s="247" t="s">
        <v>510</v>
      </c>
      <c r="AN58" s="247"/>
      <c r="AO58" s="247"/>
      <c r="AP58" s="247"/>
      <c r="AQ58" s="154" t="s">
        <v>232</v>
      </c>
      <c r="AR58" s="155"/>
      <c r="AS58" s="155"/>
      <c r="AT58" s="156"/>
      <c r="AU58" s="927" t="s">
        <v>134</v>
      </c>
      <c r="AV58" s="927"/>
      <c r="AW58" s="927"/>
      <c r="AX58" s="928"/>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customHeight="1" x14ac:dyDescent="0.15">
      <c r="A63" s="228" t="s">
        <v>381</v>
      </c>
      <c r="B63" s="229"/>
      <c r="C63" s="229"/>
      <c r="D63" s="229"/>
      <c r="E63" s="229"/>
      <c r="F63" s="230"/>
      <c r="G63" s="234" t="s">
        <v>783</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9.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t="s">
        <v>342</v>
      </c>
      <c r="AS79" s="273"/>
      <c r="AT79" s="274"/>
      <c r="AU79" s="274"/>
      <c r="AV79" s="274"/>
      <c r="AW79" s="274"/>
      <c r="AX79" s="970"/>
      <c r="AY79">
        <f>COUNTIF($AR$79,"☑")</f>
        <v>0</v>
      </c>
    </row>
    <row r="80" spans="1:51" ht="18.75"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1</v>
      </c>
    </row>
    <row r="81" spans="1:60" ht="22.5"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1</v>
      </c>
    </row>
    <row r="82" spans="1:60" ht="22.5" customHeight="1" x14ac:dyDescent="0.15">
      <c r="A82" s="866"/>
      <c r="B82" s="532"/>
      <c r="C82" s="430"/>
      <c r="D82" s="430"/>
      <c r="E82" s="430"/>
      <c r="F82" s="431"/>
      <c r="G82" s="680" t="s">
        <v>771</v>
      </c>
      <c r="H82" s="680"/>
      <c r="I82" s="680"/>
      <c r="J82" s="680"/>
      <c r="K82" s="680"/>
      <c r="L82" s="680"/>
      <c r="M82" s="680"/>
      <c r="N82" s="680"/>
      <c r="O82" s="680"/>
      <c r="P82" s="680"/>
      <c r="Q82" s="680"/>
      <c r="R82" s="680"/>
      <c r="S82" s="680"/>
      <c r="T82" s="680"/>
      <c r="U82" s="680"/>
      <c r="V82" s="680"/>
      <c r="W82" s="680"/>
      <c r="X82" s="680"/>
      <c r="Y82" s="680"/>
      <c r="Z82" s="680"/>
      <c r="AA82" s="681"/>
      <c r="AB82" s="885" t="s">
        <v>780</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1</v>
      </c>
    </row>
    <row r="83" spans="1:60" ht="22.5"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1</v>
      </c>
    </row>
    <row r="84" spans="1:60" ht="71.25"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1</v>
      </c>
    </row>
    <row r="85" spans="1:60" ht="18.75"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391</v>
      </c>
      <c r="AF85" s="247"/>
      <c r="AG85" s="247"/>
      <c r="AH85" s="247"/>
      <c r="AI85" s="247" t="s">
        <v>413</v>
      </c>
      <c r="AJ85" s="247"/>
      <c r="AK85" s="247"/>
      <c r="AL85" s="247"/>
      <c r="AM85" s="247" t="s">
        <v>510</v>
      </c>
      <c r="AN85" s="247"/>
      <c r="AO85" s="247"/>
      <c r="AP85" s="247"/>
      <c r="AQ85" s="158" t="s">
        <v>232</v>
      </c>
      <c r="AR85" s="133"/>
      <c r="AS85" s="133"/>
      <c r="AT85" s="134"/>
      <c r="AU85" s="538" t="s">
        <v>134</v>
      </c>
      <c r="AV85" s="538"/>
      <c r="AW85" s="538"/>
      <c r="AX85" s="539"/>
      <c r="AY85">
        <f t="shared" si="10"/>
        <v>1</v>
      </c>
      <c r="AZ85" s="10"/>
      <c r="BA85" s="10"/>
      <c r="BB85" s="10"/>
      <c r="BC85" s="10"/>
    </row>
    <row r="86" spans="1:60" ht="18.75"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v>3</v>
      </c>
      <c r="AR86" s="200"/>
      <c r="AS86" s="136" t="s">
        <v>233</v>
      </c>
      <c r="AT86" s="137"/>
      <c r="AU86" s="200" t="s">
        <v>783</v>
      </c>
      <c r="AV86" s="200"/>
      <c r="AW86" s="398" t="s">
        <v>179</v>
      </c>
      <c r="AX86" s="399"/>
      <c r="AY86">
        <f t="shared" si="10"/>
        <v>1</v>
      </c>
      <c r="AZ86" s="10"/>
      <c r="BA86" s="10"/>
      <c r="BB86" s="10"/>
      <c r="BC86" s="10"/>
      <c r="BD86" s="10"/>
      <c r="BE86" s="10"/>
      <c r="BF86" s="10"/>
      <c r="BG86" s="10"/>
      <c r="BH86" s="10"/>
    </row>
    <row r="87" spans="1:60" ht="23.25" customHeight="1" x14ac:dyDescent="0.15">
      <c r="A87" s="866"/>
      <c r="B87" s="430"/>
      <c r="C87" s="430"/>
      <c r="D87" s="430"/>
      <c r="E87" s="430"/>
      <c r="F87" s="431"/>
      <c r="G87" s="107" t="s">
        <v>724</v>
      </c>
      <c r="H87" s="108"/>
      <c r="I87" s="108"/>
      <c r="J87" s="108"/>
      <c r="K87" s="108"/>
      <c r="L87" s="108"/>
      <c r="M87" s="108"/>
      <c r="N87" s="108"/>
      <c r="O87" s="109"/>
      <c r="P87" s="108" t="s">
        <v>725</v>
      </c>
      <c r="Q87" s="519"/>
      <c r="R87" s="519"/>
      <c r="S87" s="519"/>
      <c r="T87" s="519"/>
      <c r="U87" s="519"/>
      <c r="V87" s="519"/>
      <c r="W87" s="519"/>
      <c r="X87" s="520"/>
      <c r="Y87" s="566" t="s">
        <v>62</v>
      </c>
      <c r="Z87" s="567"/>
      <c r="AA87" s="568"/>
      <c r="AB87" s="466" t="s">
        <v>726</v>
      </c>
      <c r="AC87" s="466"/>
      <c r="AD87" s="466"/>
      <c r="AE87" s="218">
        <v>14443</v>
      </c>
      <c r="AF87" s="219"/>
      <c r="AG87" s="219"/>
      <c r="AH87" s="219"/>
      <c r="AI87" s="218">
        <v>4119</v>
      </c>
      <c r="AJ87" s="219"/>
      <c r="AK87" s="219"/>
      <c r="AL87" s="219"/>
      <c r="AM87" s="218">
        <v>4308</v>
      </c>
      <c r="AN87" s="219"/>
      <c r="AO87" s="219"/>
      <c r="AP87" s="219"/>
      <c r="AQ87" s="336" t="s">
        <v>718</v>
      </c>
      <c r="AR87" s="208"/>
      <c r="AS87" s="208"/>
      <c r="AT87" s="337"/>
      <c r="AU87" s="219" t="s">
        <v>718</v>
      </c>
      <c r="AV87" s="219"/>
      <c r="AW87" s="219"/>
      <c r="AX87" s="221"/>
      <c r="AY87">
        <f t="shared" si="10"/>
        <v>1</v>
      </c>
    </row>
    <row r="88" spans="1:60" ht="23.25"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t="s">
        <v>726</v>
      </c>
      <c r="AC88" s="528"/>
      <c r="AD88" s="528"/>
      <c r="AE88" s="218">
        <v>3000</v>
      </c>
      <c r="AF88" s="219"/>
      <c r="AG88" s="219"/>
      <c r="AH88" s="219"/>
      <c r="AI88" s="218">
        <v>3000</v>
      </c>
      <c r="AJ88" s="219"/>
      <c r="AK88" s="219"/>
      <c r="AL88" s="219"/>
      <c r="AM88" s="336">
        <v>5000</v>
      </c>
      <c r="AN88" s="208"/>
      <c r="AO88" s="208"/>
      <c r="AP88" s="337"/>
      <c r="AQ88" s="336">
        <v>5000</v>
      </c>
      <c r="AR88" s="208"/>
      <c r="AS88" s="208"/>
      <c r="AT88" s="337"/>
      <c r="AU88" s="218" t="s">
        <v>718</v>
      </c>
      <c r="AV88" s="219"/>
      <c r="AW88" s="219"/>
      <c r="AX88" s="221"/>
      <c r="AY88">
        <f t="shared" si="10"/>
        <v>1</v>
      </c>
      <c r="AZ88" s="10"/>
      <c r="BA88" s="10"/>
      <c r="BB88" s="10"/>
      <c r="BC88" s="10"/>
    </row>
    <row r="89" spans="1:60" ht="59.25" customHeight="1" thickBot="1" x14ac:dyDescent="0.2">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v>481.4</v>
      </c>
      <c r="AF89" s="226"/>
      <c r="AG89" s="226"/>
      <c r="AH89" s="226"/>
      <c r="AI89" s="225">
        <v>137.30000000000001</v>
      </c>
      <c r="AJ89" s="226"/>
      <c r="AK89" s="226"/>
      <c r="AL89" s="226"/>
      <c r="AM89" s="225">
        <v>86.2</v>
      </c>
      <c r="AN89" s="226"/>
      <c r="AO89" s="226"/>
      <c r="AP89" s="226"/>
      <c r="AQ89" s="336" t="s">
        <v>718</v>
      </c>
      <c r="AR89" s="208"/>
      <c r="AS89" s="208"/>
      <c r="AT89" s="337"/>
      <c r="AU89" s="219" t="s">
        <v>718</v>
      </c>
      <c r="AV89" s="219"/>
      <c r="AW89" s="219"/>
      <c r="AX89" s="221"/>
      <c r="AY89">
        <f t="shared" si="10"/>
        <v>1</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391</v>
      </c>
      <c r="AF90" s="247"/>
      <c r="AG90" s="247"/>
      <c r="AH90" s="247"/>
      <c r="AI90" s="247" t="s">
        <v>413</v>
      </c>
      <c r="AJ90" s="247"/>
      <c r="AK90" s="247"/>
      <c r="AL90" s="247"/>
      <c r="AM90" s="247" t="s">
        <v>510</v>
      </c>
      <c r="AN90" s="247"/>
      <c r="AO90" s="247"/>
      <c r="AP90" s="247"/>
      <c r="AQ90" s="158" t="s">
        <v>232</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391</v>
      </c>
      <c r="AF95" s="247"/>
      <c r="AG95" s="247"/>
      <c r="AH95" s="247"/>
      <c r="AI95" s="247" t="s">
        <v>413</v>
      </c>
      <c r="AJ95" s="247"/>
      <c r="AK95" s="247"/>
      <c r="AL95" s="247"/>
      <c r="AM95" s="247" t="s">
        <v>510</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391</v>
      </c>
      <c r="AF100" s="545"/>
      <c r="AG100" s="545"/>
      <c r="AH100" s="546"/>
      <c r="AI100" s="544" t="s">
        <v>413</v>
      </c>
      <c r="AJ100" s="545"/>
      <c r="AK100" s="545"/>
      <c r="AL100" s="546"/>
      <c r="AM100" s="544" t="s">
        <v>510</v>
      </c>
      <c r="AN100" s="545"/>
      <c r="AO100" s="545"/>
      <c r="AP100" s="546"/>
      <c r="AQ100" s="317" t="s">
        <v>418</v>
      </c>
      <c r="AR100" s="318"/>
      <c r="AS100" s="318"/>
      <c r="AT100" s="319"/>
      <c r="AU100" s="317" t="s">
        <v>542</v>
      </c>
      <c r="AV100" s="318"/>
      <c r="AW100" s="318"/>
      <c r="AX100" s="320"/>
    </row>
    <row r="101" spans="1:60" ht="23.25" customHeight="1" x14ac:dyDescent="0.15">
      <c r="A101" s="424"/>
      <c r="B101" s="425"/>
      <c r="C101" s="425"/>
      <c r="D101" s="425"/>
      <c r="E101" s="425"/>
      <c r="F101" s="426"/>
      <c r="G101" s="108" t="s">
        <v>727</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728</v>
      </c>
      <c r="AC101" s="466"/>
      <c r="AD101" s="466"/>
      <c r="AE101" s="282">
        <v>6</v>
      </c>
      <c r="AF101" s="282"/>
      <c r="AG101" s="282"/>
      <c r="AH101" s="282"/>
      <c r="AI101" s="282">
        <v>3</v>
      </c>
      <c r="AJ101" s="282"/>
      <c r="AK101" s="282"/>
      <c r="AL101" s="282"/>
      <c r="AM101" s="282">
        <v>5</v>
      </c>
      <c r="AN101" s="282"/>
      <c r="AO101" s="282"/>
      <c r="AP101" s="282"/>
      <c r="AQ101" s="282" t="s">
        <v>755</v>
      </c>
      <c r="AR101" s="282"/>
      <c r="AS101" s="282"/>
      <c r="AT101" s="282"/>
      <c r="AU101" s="218" t="s">
        <v>718</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728</v>
      </c>
      <c r="AC102" s="466"/>
      <c r="AD102" s="466"/>
      <c r="AE102" s="282">
        <v>6</v>
      </c>
      <c r="AF102" s="282"/>
      <c r="AG102" s="282"/>
      <c r="AH102" s="282"/>
      <c r="AI102" s="282">
        <v>6</v>
      </c>
      <c r="AJ102" s="282"/>
      <c r="AK102" s="282"/>
      <c r="AL102" s="282"/>
      <c r="AM102" s="282">
        <v>6</v>
      </c>
      <c r="AN102" s="282"/>
      <c r="AO102" s="282"/>
      <c r="AP102" s="282"/>
      <c r="AQ102" s="282">
        <v>6</v>
      </c>
      <c r="AR102" s="282"/>
      <c r="AS102" s="282"/>
      <c r="AT102" s="282"/>
      <c r="AU102" s="225">
        <v>6</v>
      </c>
      <c r="AV102" s="226"/>
      <c r="AW102" s="226"/>
      <c r="AX102" s="321"/>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1"/>
      <c r="B116" s="442"/>
      <c r="C116" s="442"/>
      <c r="D116" s="442"/>
      <c r="E116" s="442"/>
      <c r="F116" s="443"/>
      <c r="G116" s="108" t="s">
        <v>729</v>
      </c>
      <c r="H116" s="108"/>
      <c r="I116" s="108"/>
      <c r="J116" s="108"/>
      <c r="K116" s="108"/>
      <c r="L116" s="108"/>
      <c r="M116" s="108"/>
      <c r="N116" s="108"/>
      <c r="O116" s="108"/>
      <c r="P116" s="108"/>
      <c r="Q116" s="108"/>
      <c r="R116" s="108"/>
      <c r="S116" s="108"/>
      <c r="T116" s="108"/>
      <c r="U116" s="108"/>
      <c r="V116" s="108"/>
      <c r="W116" s="108"/>
      <c r="X116" s="109"/>
      <c r="Y116" s="460" t="s">
        <v>15</v>
      </c>
      <c r="Z116" s="461"/>
      <c r="AA116" s="462"/>
      <c r="AB116" s="467"/>
      <c r="AC116" s="468"/>
      <c r="AD116" s="469"/>
      <c r="AE116" s="282">
        <v>165942</v>
      </c>
      <c r="AF116" s="282"/>
      <c r="AG116" s="282"/>
      <c r="AH116" s="282"/>
      <c r="AI116" s="282">
        <v>125597</v>
      </c>
      <c r="AJ116" s="282"/>
      <c r="AK116" s="282"/>
      <c r="AL116" s="282"/>
      <c r="AM116" s="282">
        <v>60727</v>
      </c>
      <c r="AN116" s="282"/>
      <c r="AO116" s="282"/>
      <c r="AP116" s="282"/>
      <c r="AQ116" s="218">
        <v>126333</v>
      </c>
      <c r="AR116" s="219"/>
      <c r="AS116" s="219"/>
      <c r="AT116" s="219"/>
      <c r="AU116" s="219"/>
      <c r="AV116" s="219"/>
      <c r="AW116" s="219"/>
      <c r="AX116" s="221"/>
    </row>
    <row r="117" spans="1:51" ht="46.5" customHeight="1" thickBot="1" x14ac:dyDescent="0.2">
      <c r="A117" s="444"/>
      <c r="B117" s="445"/>
      <c r="C117" s="445"/>
      <c r="D117" s="445"/>
      <c r="E117" s="445"/>
      <c r="F117" s="446"/>
      <c r="G117" s="114"/>
      <c r="H117" s="114"/>
      <c r="I117" s="114"/>
      <c r="J117" s="114"/>
      <c r="K117" s="114"/>
      <c r="L117" s="114"/>
      <c r="M117" s="114"/>
      <c r="N117" s="114"/>
      <c r="O117" s="114"/>
      <c r="P117" s="114"/>
      <c r="Q117" s="114"/>
      <c r="R117" s="114"/>
      <c r="S117" s="114"/>
      <c r="T117" s="114"/>
      <c r="U117" s="114"/>
      <c r="V117" s="114"/>
      <c r="W117" s="114"/>
      <c r="X117" s="115"/>
      <c r="Y117" s="476" t="s">
        <v>49</v>
      </c>
      <c r="Z117" s="450"/>
      <c r="AA117" s="451"/>
      <c r="AB117" s="477" t="s">
        <v>358</v>
      </c>
      <c r="AC117" s="478"/>
      <c r="AD117" s="479"/>
      <c r="AE117" s="556" t="s">
        <v>730</v>
      </c>
      <c r="AF117" s="556"/>
      <c r="AG117" s="556"/>
      <c r="AH117" s="556"/>
      <c r="AI117" s="556" t="s">
        <v>731</v>
      </c>
      <c r="AJ117" s="556"/>
      <c r="AK117" s="556"/>
      <c r="AL117" s="556"/>
      <c r="AM117" s="556" t="s">
        <v>778</v>
      </c>
      <c r="AN117" s="556"/>
      <c r="AO117" s="556"/>
      <c r="AP117" s="556"/>
      <c r="AQ117" s="556" t="s">
        <v>756</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32"/>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3"/>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9"/>
      <c r="Z127" s="930"/>
      <c r="AA127" s="931"/>
      <c r="AB127" s="413" t="s">
        <v>11</v>
      </c>
      <c r="AC127" s="414"/>
      <c r="AD127" s="415"/>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783</v>
      </c>
      <c r="AR133" s="200"/>
      <c r="AS133" s="136" t="s">
        <v>233</v>
      </c>
      <c r="AT133" s="137"/>
      <c r="AU133" s="201" t="s">
        <v>783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3</v>
      </c>
      <c r="AF134" s="208"/>
      <c r="AG134" s="208"/>
      <c r="AH134" s="208"/>
      <c r="AI134" s="207">
        <v>3</v>
      </c>
      <c r="AJ134" s="208"/>
      <c r="AK134" s="208"/>
      <c r="AL134" s="208"/>
      <c r="AM134" s="207">
        <v>3</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3</v>
      </c>
      <c r="AF135" s="208"/>
      <c r="AG135" s="208"/>
      <c r="AH135" s="208"/>
      <c r="AI135" s="207">
        <v>3</v>
      </c>
      <c r="AJ135" s="208"/>
      <c r="AK135" s="208"/>
      <c r="AL135" s="208"/>
      <c r="AM135" s="207">
        <v>3</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x14ac:dyDescent="0.15">
      <c r="A308" s="190"/>
      <c r="B308" s="187"/>
      <c r="C308" s="181"/>
      <c r="D308" s="187"/>
      <c r="E308" s="128" t="s">
        <v>757</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1</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4"/>
      <c r="E430" s="175" t="s">
        <v>400</v>
      </c>
      <c r="F430" s="899"/>
      <c r="G430" s="900" t="s">
        <v>252</v>
      </c>
      <c r="H430" s="126"/>
      <c r="I430" s="126"/>
      <c r="J430" s="901"/>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1</v>
      </c>
    </row>
    <row r="663" spans="1:51" ht="18.75"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t="s">
        <v>783</v>
      </c>
      <c r="AF663" s="201"/>
      <c r="AG663" s="136" t="s">
        <v>233</v>
      </c>
      <c r="AH663" s="137"/>
      <c r="AI663" s="335"/>
      <c r="AJ663" s="335"/>
      <c r="AK663" s="335"/>
      <c r="AL663" s="157"/>
      <c r="AM663" s="335"/>
      <c r="AN663" s="335"/>
      <c r="AO663" s="335"/>
      <c r="AP663" s="157"/>
      <c r="AQ663" s="250" t="s">
        <v>783</v>
      </c>
      <c r="AR663" s="201"/>
      <c r="AS663" s="136" t="s">
        <v>233</v>
      </c>
      <c r="AT663" s="137"/>
      <c r="AU663" s="201" t="s">
        <v>783</v>
      </c>
      <c r="AV663" s="201"/>
      <c r="AW663" s="136" t="s">
        <v>179</v>
      </c>
      <c r="AX663" s="196"/>
      <c r="AY663">
        <f>$AY$662</f>
        <v>1</v>
      </c>
    </row>
    <row r="664" spans="1:51" ht="23.25" customHeight="1" x14ac:dyDescent="0.15">
      <c r="A664" s="190"/>
      <c r="B664" s="187"/>
      <c r="C664" s="181"/>
      <c r="D664" s="187"/>
      <c r="E664" s="338"/>
      <c r="F664" s="339"/>
      <c r="G664" s="107" t="s">
        <v>718</v>
      </c>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t="s">
        <v>718</v>
      </c>
      <c r="AC664" s="214"/>
      <c r="AD664" s="214"/>
      <c r="AE664" s="336" t="s">
        <v>718</v>
      </c>
      <c r="AF664" s="208"/>
      <c r="AG664" s="208"/>
      <c r="AH664" s="208"/>
      <c r="AI664" s="336" t="s">
        <v>718</v>
      </c>
      <c r="AJ664" s="208"/>
      <c r="AK664" s="208"/>
      <c r="AL664" s="208"/>
      <c r="AM664" s="336" t="s">
        <v>718</v>
      </c>
      <c r="AN664" s="208"/>
      <c r="AO664" s="208"/>
      <c r="AP664" s="337"/>
      <c r="AQ664" s="336" t="s">
        <v>718</v>
      </c>
      <c r="AR664" s="208"/>
      <c r="AS664" s="208"/>
      <c r="AT664" s="337"/>
      <c r="AU664" s="208" t="s">
        <v>718</v>
      </c>
      <c r="AV664" s="208"/>
      <c r="AW664" s="208"/>
      <c r="AX664" s="209"/>
      <c r="AY664">
        <f t="shared" ref="AY664:AY666" si="106">$AY$662</f>
        <v>1</v>
      </c>
    </row>
    <row r="665" spans="1:51" ht="23.25"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t="s">
        <v>718</v>
      </c>
      <c r="AC665" s="206"/>
      <c r="AD665" s="206"/>
      <c r="AE665" s="336" t="s">
        <v>718</v>
      </c>
      <c r="AF665" s="208"/>
      <c r="AG665" s="208"/>
      <c r="AH665" s="337"/>
      <c r="AI665" s="336" t="s">
        <v>718</v>
      </c>
      <c r="AJ665" s="208"/>
      <c r="AK665" s="208"/>
      <c r="AL665" s="208"/>
      <c r="AM665" s="336" t="s">
        <v>718</v>
      </c>
      <c r="AN665" s="208"/>
      <c r="AO665" s="208"/>
      <c r="AP665" s="337"/>
      <c r="AQ665" s="336" t="s">
        <v>718</v>
      </c>
      <c r="AR665" s="208"/>
      <c r="AS665" s="208"/>
      <c r="AT665" s="337"/>
      <c r="AU665" s="208" t="s">
        <v>718</v>
      </c>
      <c r="AV665" s="208"/>
      <c r="AW665" s="208"/>
      <c r="AX665" s="209"/>
      <c r="AY665">
        <f t="shared" si="106"/>
        <v>1</v>
      </c>
    </row>
    <row r="666" spans="1:51" ht="23.25"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t="s">
        <v>718</v>
      </c>
      <c r="AF666" s="208"/>
      <c r="AG666" s="208"/>
      <c r="AH666" s="337"/>
      <c r="AI666" s="336" t="s">
        <v>718</v>
      </c>
      <c r="AJ666" s="208"/>
      <c r="AK666" s="208"/>
      <c r="AL666" s="208"/>
      <c r="AM666" s="336" t="s">
        <v>718</v>
      </c>
      <c r="AN666" s="208"/>
      <c r="AO666" s="208"/>
      <c r="AP666" s="337"/>
      <c r="AQ666" s="336" t="s">
        <v>718</v>
      </c>
      <c r="AR666" s="208"/>
      <c r="AS666" s="208"/>
      <c r="AT666" s="337"/>
      <c r="AU666" s="208" t="s">
        <v>718</v>
      </c>
      <c r="AV666" s="208"/>
      <c r="AW666" s="208"/>
      <c r="AX666" s="209"/>
      <c r="AY666">
        <f t="shared" si="106"/>
        <v>1</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1</v>
      </c>
    </row>
    <row r="678" spans="1:51" ht="18.75"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t="s">
        <v>783</v>
      </c>
      <c r="AF678" s="201"/>
      <c r="AG678" s="136" t="s">
        <v>233</v>
      </c>
      <c r="AH678" s="137"/>
      <c r="AI678" s="335"/>
      <c r="AJ678" s="335"/>
      <c r="AK678" s="335"/>
      <c r="AL678" s="157"/>
      <c r="AM678" s="335"/>
      <c r="AN678" s="335"/>
      <c r="AO678" s="335"/>
      <c r="AP678" s="157"/>
      <c r="AQ678" s="250" t="s">
        <v>783</v>
      </c>
      <c r="AR678" s="201"/>
      <c r="AS678" s="136" t="s">
        <v>233</v>
      </c>
      <c r="AT678" s="137"/>
      <c r="AU678" s="201" t="s">
        <v>783</v>
      </c>
      <c r="AV678" s="201"/>
      <c r="AW678" s="136" t="s">
        <v>179</v>
      </c>
      <c r="AX678" s="196"/>
      <c r="AY678">
        <f>$AY$677</f>
        <v>1</v>
      </c>
    </row>
    <row r="679" spans="1:51" ht="23.25" customHeight="1" x14ac:dyDescent="0.15">
      <c r="A679" s="190"/>
      <c r="B679" s="187"/>
      <c r="C679" s="181"/>
      <c r="D679" s="187"/>
      <c r="E679" s="338"/>
      <c r="F679" s="339"/>
      <c r="G679" s="107" t="s">
        <v>718</v>
      </c>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t="s">
        <v>718</v>
      </c>
      <c r="AC679" s="214"/>
      <c r="AD679" s="214"/>
      <c r="AE679" s="336" t="s">
        <v>718</v>
      </c>
      <c r="AF679" s="208"/>
      <c r="AG679" s="208"/>
      <c r="AH679" s="208"/>
      <c r="AI679" s="336" t="s">
        <v>718</v>
      </c>
      <c r="AJ679" s="208"/>
      <c r="AK679" s="208"/>
      <c r="AL679" s="208"/>
      <c r="AM679" s="336" t="s">
        <v>718</v>
      </c>
      <c r="AN679" s="208"/>
      <c r="AO679" s="208"/>
      <c r="AP679" s="337"/>
      <c r="AQ679" s="336" t="s">
        <v>718</v>
      </c>
      <c r="AR679" s="208"/>
      <c r="AS679" s="208"/>
      <c r="AT679" s="337"/>
      <c r="AU679" s="208" t="s">
        <v>718</v>
      </c>
      <c r="AV679" s="208"/>
      <c r="AW679" s="208"/>
      <c r="AX679" s="209"/>
      <c r="AY679">
        <f t="shared" ref="AY679:AY681" si="109">$AY$677</f>
        <v>1</v>
      </c>
    </row>
    <row r="680" spans="1:51" ht="23.25"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t="s">
        <v>718</v>
      </c>
      <c r="AC680" s="206"/>
      <c r="AD680" s="206"/>
      <c r="AE680" s="336" t="s">
        <v>718</v>
      </c>
      <c r="AF680" s="208"/>
      <c r="AG680" s="208"/>
      <c r="AH680" s="337"/>
      <c r="AI680" s="336" t="s">
        <v>718</v>
      </c>
      <c r="AJ680" s="208"/>
      <c r="AK680" s="208"/>
      <c r="AL680" s="208"/>
      <c r="AM680" s="336" t="s">
        <v>718</v>
      </c>
      <c r="AN680" s="208"/>
      <c r="AO680" s="208"/>
      <c r="AP680" s="337"/>
      <c r="AQ680" s="336" t="s">
        <v>718</v>
      </c>
      <c r="AR680" s="208"/>
      <c r="AS680" s="208"/>
      <c r="AT680" s="337"/>
      <c r="AU680" s="208" t="s">
        <v>718</v>
      </c>
      <c r="AV680" s="208"/>
      <c r="AW680" s="208"/>
      <c r="AX680" s="209"/>
      <c r="AY680">
        <f t="shared" si="109"/>
        <v>1</v>
      </c>
    </row>
    <row r="681" spans="1:51" ht="23.25"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t="s">
        <v>718</v>
      </c>
      <c r="AF681" s="208"/>
      <c r="AG681" s="208"/>
      <c r="AH681" s="337"/>
      <c r="AI681" s="336" t="s">
        <v>718</v>
      </c>
      <c r="AJ681" s="208"/>
      <c r="AK681" s="208"/>
      <c r="AL681" s="208"/>
      <c r="AM681" s="336" t="s">
        <v>718</v>
      </c>
      <c r="AN681" s="208"/>
      <c r="AO681" s="208"/>
      <c r="AP681" s="337"/>
      <c r="AQ681" s="336" t="s">
        <v>718</v>
      </c>
      <c r="AR681" s="208"/>
      <c r="AS681" s="208"/>
      <c r="AT681" s="337"/>
      <c r="AU681" s="208" t="s">
        <v>718</v>
      </c>
      <c r="AV681" s="208"/>
      <c r="AW681" s="208"/>
      <c r="AX681" s="209"/>
      <c r="AY681">
        <f t="shared" si="109"/>
        <v>1</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755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120.7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740</v>
      </c>
      <c r="AE702" s="342"/>
      <c r="AF702" s="342"/>
      <c r="AG702" s="385" t="s">
        <v>758</v>
      </c>
      <c r="AH702" s="386"/>
      <c r="AI702" s="386"/>
      <c r="AJ702" s="386"/>
      <c r="AK702" s="386"/>
      <c r="AL702" s="386"/>
      <c r="AM702" s="386"/>
      <c r="AN702" s="386"/>
      <c r="AO702" s="386"/>
      <c r="AP702" s="386"/>
      <c r="AQ702" s="386"/>
      <c r="AR702" s="386"/>
      <c r="AS702" s="386"/>
      <c r="AT702" s="386"/>
      <c r="AU702" s="386"/>
      <c r="AV702" s="386"/>
      <c r="AW702" s="386"/>
      <c r="AX702" s="387"/>
    </row>
    <row r="703" spans="1:51" ht="89.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740</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107.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740</v>
      </c>
      <c r="AE704" s="787"/>
      <c r="AF704" s="787"/>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740</v>
      </c>
      <c r="AE705" s="719"/>
      <c r="AF705" s="719"/>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762</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763</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764</v>
      </c>
      <c r="AE708" s="609"/>
      <c r="AF708" s="609"/>
      <c r="AG708" s="746" t="s">
        <v>783</v>
      </c>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740</v>
      </c>
      <c r="AE709" s="323"/>
      <c r="AF709" s="323"/>
      <c r="AG709" s="104" t="s">
        <v>765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764</v>
      </c>
      <c r="AE710" s="323"/>
      <c r="AF710" s="323"/>
      <c r="AG710" s="104" t="s">
        <v>783</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740</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68.2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740</v>
      </c>
      <c r="AE712" s="787"/>
      <c r="AF712" s="787"/>
      <c r="AG712" s="811" t="s">
        <v>769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764</v>
      </c>
      <c r="AE713" s="323"/>
      <c r="AF713" s="667"/>
      <c r="AG713" s="104" t="s">
        <v>783</v>
      </c>
      <c r="AH713" s="105"/>
      <c r="AI713" s="105"/>
      <c r="AJ713" s="105"/>
      <c r="AK713" s="105"/>
      <c r="AL713" s="105"/>
      <c r="AM713" s="105"/>
      <c r="AN713" s="105"/>
      <c r="AO713" s="105"/>
      <c r="AP713" s="105"/>
      <c r="AQ713" s="105"/>
      <c r="AR713" s="105"/>
      <c r="AS713" s="105"/>
      <c r="AT713" s="105"/>
      <c r="AU713" s="105"/>
      <c r="AV713" s="105"/>
      <c r="AW713" s="105"/>
      <c r="AX713" s="106"/>
    </row>
    <row r="714" spans="1:50" ht="57"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740</v>
      </c>
      <c r="AE714" s="809"/>
      <c r="AF714" s="810"/>
      <c r="AG714" s="740" t="s">
        <v>766</v>
      </c>
      <c r="AH714" s="741"/>
      <c r="AI714" s="741"/>
      <c r="AJ714" s="741"/>
      <c r="AK714" s="741"/>
      <c r="AL714" s="741"/>
      <c r="AM714" s="741"/>
      <c r="AN714" s="741"/>
      <c r="AO714" s="741"/>
      <c r="AP714" s="741"/>
      <c r="AQ714" s="741"/>
      <c r="AR714" s="741"/>
      <c r="AS714" s="741"/>
      <c r="AT714" s="741"/>
      <c r="AU714" s="741"/>
      <c r="AV714" s="741"/>
      <c r="AW714" s="741"/>
      <c r="AX714" s="742"/>
    </row>
    <row r="715" spans="1:50" ht="115.5"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770</v>
      </c>
      <c r="AE715" s="609"/>
      <c r="AF715" s="660"/>
      <c r="AG715" s="746" t="s">
        <v>775</v>
      </c>
      <c r="AH715" s="747"/>
      <c r="AI715" s="747"/>
      <c r="AJ715" s="747"/>
      <c r="AK715" s="747"/>
      <c r="AL715" s="747"/>
      <c r="AM715" s="747"/>
      <c r="AN715" s="747"/>
      <c r="AO715" s="747"/>
      <c r="AP715" s="747"/>
      <c r="AQ715" s="747"/>
      <c r="AR715" s="747"/>
      <c r="AS715" s="747"/>
      <c r="AT715" s="747"/>
      <c r="AU715" s="747"/>
      <c r="AV715" s="747"/>
      <c r="AW715" s="747"/>
      <c r="AX715" s="748"/>
    </row>
    <row r="716" spans="1:50" ht="87.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740</v>
      </c>
      <c r="AE716" s="631"/>
      <c r="AF716" s="631"/>
      <c r="AG716" s="104" t="s">
        <v>768</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770</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90.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740</v>
      </c>
      <c r="AE718" s="323"/>
      <c r="AF718" s="323"/>
      <c r="AG718" s="130" t="s">
        <v>779</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38"/>
      <c r="E726" s="838"/>
      <c r="F726" s="839"/>
      <c r="G726" s="582" t="s">
        <v>777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773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741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105" customHeight="1" thickBot="1" x14ac:dyDescent="0.2">
      <c r="A731" s="677" t="s">
        <v>138</v>
      </c>
      <c r="B731" s="678"/>
      <c r="C731" s="678"/>
      <c r="D731" s="678"/>
      <c r="E731" s="679"/>
      <c r="F731" s="733" t="s">
        <v>782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138</v>
      </c>
      <c r="B733" s="678"/>
      <c r="C733" s="678"/>
      <c r="D733" s="678"/>
      <c r="E733" s="679"/>
      <c r="F733" s="641" t="s">
        <v>781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102" customHeight="1" thickBot="1" x14ac:dyDescent="0.2">
      <c r="A735" s="794" t="s">
        <v>774</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3" t="s">
        <v>673</v>
      </c>
      <c r="B737" s="211"/>
      <c r="C737" s="211"/>
      <c r="D737" s="212"/>
      <c r="E737" s="957" t="s">
        <v>735</v>
      </c>
      <c r="F737" s="958"/>
      <c r="G737" s="958"/>
      <c r="H737" s="958"/>
      <c r="I737" s="958"/>
      <c r="J737" s="958"/>
      <c r="K737" s="958"/>
      <c r="L737" s="958"/>
      <c r="M737" s="958"/>
      <c r="N737" s="958"/>
      <c r="O737" s="958"/>
      <c r="P737" s="960"/>
      <c r="Q737" s="957" t="s">
        <v>783</v>
      </c>
      <c r="R737" s="958"/>
      <c r="S737" s="958"/>
      <c r="T737" s="958"/>
      <c r="U737" s="958"/>
      <c r="V737" s="958"/>
      <c r="W737" s="958"/>
      <c r="X737" s="958"/>
      <c r="Y737" s="958"/>
      <c r="Z737" s="958"/>
      <c r="AA737" s="958"/>
      <c r="AB737" s="960"/>
      <c r="AC737" s="957" t="s">
        <v>783</v>
      </c>
      <c r="AD737" s="958"/>
      <c r="AE737" s="958"/>
      <c r="AF737" s="958"/>
      <c r="AG737" s="958"/>
      <c r="AH737" s="958"/>
      <c r="AI737" s="958"/>
      <c r="AJ737" s="958"/>
      <c r="AK737" s="958"/>
      <c r="AL737" s="958"/>
      <c r="AM737" s="958"/>
      <c r="AN737" s="960"/>
      <c r="AO737" s="957" t="s">
        <v>783</v>
      </c>
      <c r="AP737" s="958"/>
      <c r="AQ737" s="958"/>
      <c r="AR737" s="958"/>
      <c r="AS737" s="958"/>
      <c r="AT737" s="958"/>
      <c r="AU737" s="958"/>
      <c r="AV737" s="958"/>
      <c r="AW737" s="958"/>
      <c r="AX737" s="959"/>
      <c r="AY737" s="97"/>
    </row>
    <row r="738" spans="1:51" ht="24.75" customHeight="1" x14ac:dyDescent="0.15">
      <c r="A738" s="361" t="s">
        <v>398</v>
      </c>
      <c r="B738" s="361"/>
      <c r="C738" s="361"/>
      <c r="D738" s="361"/>
      <c r="E738" s="957" t="s">
        <v>736</v>
      </c>
      <c r="F738" s="958"/>
      <c r="G738" s="958"/>
      <c r="H738" s="958"/>
      <c r="I738" s="958"/>
      <c r="J738" s="958"/>
      <c r="K738" s="958"/>
      <c r="L738" s="958"/>
      <c r="M738" s="958"/>
      <c r="N738" s="958"/>
      <c r="O738" s="958"/>
      <c r="P738" s="960"/>
      <c r="Q738" s="957" t="s">
        <v>783</v>
      </c>
      <c r="R738" s="958"/>
      <c r="S738" s="958"/>
      <c r="T738" s="958"/>
      <c r="U738" s="958"/>
      <c r="V738" s="958"/>
      <c r="W738" s="958"/>
      <c r="X738" s="958"/>
      <c r="Y738" s="958"/>
      <c r="Z738" s="958"/>
      <c r="AA738" s="958"/>
      <c r="AB738" s="960"/>
      <c r="AC738" s="957" t="s">
        <v>783</v>
      </c>
      <c r="AD738" s="958"/>
      <c r="AE738" s="958"/>
      <c r="AF738" s="958"/>
      <c r="AG738" s="958"/>
      <c r="AH738" s="958"/>
      <c r="AI738" s="958"/>
      <c r="AJ738" s="958"/>
      <c r="AK738" s="958"/>
      <c r="AL738" s="958"/>
      <c r="AM738" s="958"/>
      <c r="AN738" s="960"/>
      <c r="AO738" s="957" t="s">
        <v>783</v>
      </c>
      <c r="AP738" s="958"/>
      <c r="AQ738" s="958"/>
      <c r="AR738" s="958"/>
      <c r="AS738" s="958"/>
      <c r="AT738" s="958"/>
      <c r="AU738" s="958"/>
      <c r="AV738" s="958"/>
      <c r="AW738" s="958"/>
      <c r="AX738" s="959"/>
    </row>
    <row r="739" spans="1:51" ht="24.75" customHeight="1" x14ac:dyDescent="0.15">
      <c r="A739" s="361" t="s">
        <v>397</v>
      </c>
      <c r="B739" s="361"/>
      <c r="C739" s="361"/>
      <c r="D739" s="361"/>
      <c r="E739" s="957" t="s">
        <v>737</v>
      </c>
      <c r="F739" s="958"/>
      <c r="G739" s="958"/>
      <c r="H739" s="958"/>
      <c r="I739" s="958"/>
      <c r="J739" s="958"/>
      <c r="K739" s="958"/>
      <c r="L739" s="958"/>
      <c r="M739" s="958"/>
      <c r="N739" s="958"/>
      <c r="O739" s="958"/>
      <c r="P739" s="960"/>
      <c r="Q739" s="957" t="s">
        <v>783</v>
      </c>
      <c r="R739" s="958"/>
      <c r="S739" s="958"/>
      <c r="T739" s="958"/>
      <c r="U739" s="958"/>
      <c r="V739" s="958"/>
      <c r="W739" s="958"/>
      <c r="X739" s="958"/>
      <c r="Y739" s="958"/>
      <c r="Z739" s="958"/>
      <c r="AA739" s="958"/>
      <c r="AB739" s="960"/>
      <c r="AC739" s="957" t="s">
        <v>783</v>
      </c>
      <c r="AD739" s="958"/>
      <c r="AE739" s="958"/>
      <c r="AF739" s="958"/>
      <c r="AG739" s="958"/>
      <c r="AH739" s="958"/>
      <c r="AI739" s="958"/>
      <c r="AJ739" s="958"/>
      <c r="AK739" s="958"/>
      <c r="AL739" s="958"/>
      <c r="AM739" s="958"/>
      <c r="AN739" s="960"/>
      <c r="AO739" s="957" t="s">
        <v>783</v>
      </c>
      <c r="AP739" s="958"/>
      <c r="AQ739" s="958"/>
      <c r="AR739" s="958"/>
      <c r="AS739" s="958"/>
      <c r="AT739" s="958"/>
      <c r="AU739" s="958"/>
      <c r="AV739" s="958"/>
      <c r="AW739" s="958"/>
      <c r="AX739" s="959"/>
    </row>
    <row r="740" spans="1:51" ht="24.75" customHeight="1" x14ac:dyDescent="0.15">
      <c r="A740" s="361" t="s">
        <v>396</v>
      </c>
      <c r="B740" s="361"/>
      <c r="C740" s="361"/>
      <c r="D740" s="361"/>
      <c r="E740" s="957" t="s">
        <v>738</v>
      </c>
      <c r="F740" s="958"/>
      <c r="G740" s="958"/>
      <c r="H740" s="958"/>
      <c r="I740" s="958"/>
      <c r="J740" s="958"/>
      <c r="K740" s="958"/>
      <c r="L740" s="958"/>
      <c r="M740" s="958"/>
      <c r="N740" s="958"/>
      <c r="O740" s="958"/>
      <c r="P740" s="960"/>
      <c r="Q740" s="957" t="s">
        <v>783</v>
      </c>
      <c r="R740" s="958"/>
      <c r="S740" s="958"/>
      <c r="T740" s="958"/>
      <c r="U740" s="958"/>
      <c r="V740" s="958"/>
      <c r="W740" s="958"/>
      <c r="X740" s="958"/>
      <c r="Y740" s="958"/>
      <c r="Z740" s="958"/>
      <c r="AA740" s="958"/>
      <c r="AB740" s="960"/>
      <c r="AC740" s="957" t="s">
        <v>783</v>
      </c>
      <c r="AD740" s="958"/>
      <c r="AE740" s="958"/>
      <c r="AF740" s="958"/>
      <c r="AG740" s="958"/>
      <c r="AH740" s="958"/>
      <c r="AI740" s="958"/>
      <c r="AJ740" s="958"/>
      <c r="AK740" s="958"/>
      <c r="AL740" s="958"/>
      <c r="AM740" s="958"/>
      <c r="AN740" s="960"/>
      <c r="AO740" s="957" t="s">
        <v>783</v>
      </c>
      <c r="AP740" s="958"/>
      <c r="AQ740" s="958"/>
      <c r="AR740" s="958"/>
      <c r="AS740" s="958"/>
      <c r="AT740" s="958"/>
      <c r="AU740" s="958"/>
      <c r="AV740" s="958"/>
      <c r="AW740" s="958"/>
      <c r="AX740" s="959"/>
    </row>
    <row r="741" spans="1:51" ht="24.75" customHeight="1" x14ac:dyDescent="0.15">
      <c r="A741" s="361" t="s">
        <v>395</v>
      </c>
      <c r="B741" s="361"/>
      <c r="C741" s="361"/>
      <c r="D741" s="361"/>
      <c r="E741" s="957" t="s">
        <v>738</v>
      </c>
      <c r="F741" s="958"/>
      <c r="G741" s="958"/>
      <c r="H741" s="958"/>
      <c r="I741" s="958"/>
      <c r="J741" s="958"/>
      <c r="K741" s="958"/>
      <c r="L741" s="958"/>
      <c r="M741" s="958"/>
      <c r="N741" s="958"/>
      <c r="O741" s="958"/>
      <c r="P741" s="960"/>
      <c r="Q741" s="957" t="s">
        <v>783</v>
      </c>
      <c r="R741" s="958"/>
      <c r="S741" s="958"/>
      <c r="T741" s="958"/>
      <c r="U741" s="958"/>
      <c r="V741" s="958"/>
      <c r="W741" s="958"/>
      <c r="X741" s="958"/>
      <c r="Y741" s="958"/>
      <c r="Z741" s="958"/>
      <c r="AA741" s="958"/>
      <c r="AB741" s="960"/>
      <c r="AC741" s="957" t="s">
        <v>783</v>
      </c>
      <c r="AD741" s="958"/>
      <c r="AE741" s="958"/>
      <c r="AF741" s="958"/>
      <c r="AG741" s="958"/>
      <c r="AH741" s="958"/>
      <c r="AI741" s="958"/>
      <c r="AJ741" s="958"/>
      <c r="AK741" s="958"/>
      <c r="AL741" s="958"/>
      <c r="AM741" s="958"/>
      <c r="AN741" s="960"/>
      <c r="AO741" s="957" t="s">
        <v>783</v>
      </c>
      <c r="AP741" s="958"/>
      <c r="AQ741" s="958"/>
      <c r="AR741" s="958"/>
      <c r="AS741" s="958"/>
      <c r="AT741" s="958"/>
      <c r="AU741" s="958"/>
      <c r="AV741" s="958"/>
      <c r="AW741" s="958"/>
      <c r="AX741" s="959"/>
    </row>
    <row r="742" spans="1:51" ht="24.75" customHeight="1" x14ac:dyDescent="0.15">
      <c r="A742" s="361" t="s">
        <v>394</v>
      </c>
      <c r="B742" s="361"/>
      <c r="C742" s="361"/>
      <c r="D742" s="361"/>
      <c r="E742" s="957" t="s">
        <v>739</v>
      </c>
      <c r="F742" s="958"/>
      <c r="G742" s="958"/>
      <c r="H742" s="958"/>
      <c r="I742" s="958"/>
      <c r="J742" s="958"/>
      <c r="K742" s="958"/>
      <c r="L742" s="958"/>
      <c r="M742" s="958"/>
      <c r="N742" s="958"/>
      <c r="O742" s="958"/>
      <c r="P742" s="960"/>
      <c r="Q742" s="957" t="s">
        <v>783</v>
      </c>
      <c r="R742" s="958"/>
      <c r="S742" s="958"/>
      <c r="T742" s="958"/>
      <c r="U742" s="958"/>
      <c r="V742" s="958"/>
      <c r="W742" s="958"/>
      <c r="X742" s="958"/>
      <c r="Y742" s="958"/>
      <c r="Z742" s="958"/>
      <c r="AA742" s="958"/>
      <c r="AB742" s="960"/>
      <c r="AC742" s="957" t="s">
        <v>783</v>
      </c>
      <c r="AD742" s="958"/>
      <c r="AE742" s="958"/>
      <c r="AF742" s="958"/>
      <c r="AG742" s="958"/>
      <c r="AH742" s="958"/>
      <c r="AI742" s="958"/>
      <c r="AJ742" s="958"/>
      <c r="AK742" s="958"/>
      <c r="AL742" s="958"/>
      <c r="AM742" s="958"/>
      <c r="AN742" s="960"/>
      <c r="AO742" s="957" t="s">
        <v>783</v>
      </c>
      <c r="AP742" s="958"/>
      <c r="AQ742" s="958"/>
      <c r="AR742" s="958"/>
      <c r="AS742" s="958"/>
      <c r="AT742" s="958"/>
      <c r="AU742" s="958"/>
      <c r="AV742" s="958"/>
      <c r="AW742" s="958"/>
      <c r="AX742" s="959"/>
    </row>
    <row r="743" spans="1:51" ht="24.75" customHeight="1" x14ac:dyDescent="0.15">
      <c r="A743" s="361" t="s">
        <v>393</v>
      </c>
      <c r="B743" s="361"/>
      <c r="C743" s="361"/>
      <c r="D743" s="361"/>
      <c r="E743" s="957" t="s">
        <v>739</v>
      </c>
      <c r="F743" s="958"/>
      <c r="G743" s="958"/>
      <c r="H743" s="958"/>
      <c r="I743" s="958"/>
      <c r="J743" s="958"/>
      <c r="K743" s="958"/>
      <c r="L743" s="958"/>
      <c r="M743" s="958"/>
      <c r="N743" s="958"/>
      <c r="O743" s="958"/>
      <c r="P743" s="960"/>
      <c r="Q743" s="957" t="s">
        <v>783</v>
      </c>
      <c r="R743" s="958"/>
      <c r="S743" s="958"/>
      <c r="T743" s="958"/>
      <c r="U743" s="958"/>
      <c r="V743" s="958"/>
      <c r="W743" s="958"/>
      <c r="X743" s="958"/>
      <c r="Y743" s="958"/>
      <c r="Z743" s="958"/>
      <c r="AA743" s="958"/>
      <c r="AB743" s="960"/>
      <c r="AC743" s="957" t="s">
        <v>783</v>
      </c>
      <c r="AD743" s="958"/>
      <c r="AE743" s="958"/>
      <c r="AF743" s="958"/>
      <c r="AG743" s="958"/>
      <c r="AH743" s="958"/>
      <c r="AI743" s="958"/>
      <c r="AJ743" s="958"/>
      <c r="AK743" s="958"/>
      <c r="AL743" s="958"/>
      <c r="AM743" s="958"/>
      <c r="AN743" s="960"/>
      <c r="AO743" s="957" t="s">
        <v>783</v>
      </c>
      <c r="AP743" s="958"/>
      <c r="AQ743" s="958"/>
      <c r="AR743" s="958"/>
      <c r="AS743" s="958"/>
      <c r="AT743" s="958"/>
      <c r="AU743" s="958"/>
      <c r="AV743" s="958"/>
      <c r="AW743" s="958"/>
      <c r="AX743" s="959"/>
    </row>
    <row r="744" spans="1:51" ht="24.75" customHeight="1" x14ac:dyDescent="0.15">
      <c r="A744" s="361" t="s">
        <v>392</v>
      </c>
      <c r="B744" s="361"/>
      <c r="C744" s="361"/>
      <c r="D744" s="361"/>
      <c r="E744" s="957" t="s">
        <v>739</v>
      </c>
      <c r="F744" s="958"/>
      <c r="G744" s="958"/>
      <c r="H744" s="958"/>
      <c r="I744" s="958"/>
      <c r="J744" s="958"/>
      <c r="K744" s="958"/>
      <c r="L744" s="958"/>
      <c r="M744" s="958"/>
      <c r="N744" s="958"/>
      <c r="O744" s="958"/>
      <c r="P744" s="960"/>
      <c r="Q744" s="957" t="s">
        <v>783</v>
      </c>
      <c r="R744" s="958"/>
      <c r="S744" s="958"/>
      <c r="T744" s="958"/>
      <c r="U744" s="958"/>
      <c r="V744" s="958"/>
      <c r="W744" s="958"/>
      <c r="X744" s="958"/>
      <c r="Y744" s="958"/>
      <c r="Z744" s="958"/>
      <c r="AA744" s="958"/>
      <c r="AB744" s="960"/>
      <c r="AC744" s="957" t="s">
        <v>783</v>
      </c>
      <c r="AD744" s="958"/>
      <c r="AE744" s="958"/>
      <c r="AF744" s="958"/>
      <c r="AG744" s="958"/>
      <c r="AH744" s="958"/>
      <c r="AI744" s="958"/>
      <c r="AJ744" s="958"/>
      <c r="AK744" s="958"/>
      <c r="AL744" s="958"/>
      <c r="AM744" s="958"/>
      <c r="AN744" s="960"/>
      <c r="AO744" s="957" t="s">
        <v>783</v>
      </c>
      <c r="AP744" s="958"/>
      <c r="AQ744" s="958"/>
      <c r="AR744" s="958"/>
      <c r="AS744" s="958"/>
      <c r="AT744" s="958"/>
      <c r="AU744" s="958"/>
      <c r="AV744" s="958"/>
      <c r="AW744" s="958"/>
      <c r="AX744" s="959"/>
    </row>
    <row r="745" spans="1:51" ht="24.75" customHeight="1" x14ac:dyDescent="0.15">
      <c r="A745" s="361" t="s">
        <v>391</v>
      </c>
      <c r="B745" s="361"/>
      <c r="C745" s="361"/>
      <c r="D745" s="361"/>
      <c r="E745" s="994" t="s">
        <v>739</v>
      </c>
      <c r="F745" s="995"/>
      <c r="G745" s="995"/>
      <c r="H745" s="995"/>
      <c r="I745" s="995"/>
      <c r="J745" s="995"/>
      <c r="K745" s="995"/>
      <c r="L745" s="995"/>
      <c r="M745" s="995"/>
      <c r="N745" s="995"/>
      <c r="O745" s="995"/>
      <c r="P745" s="996"/>
      <c r="Q745" s="994" t="s">
        <v>783</v>
      </c>
      <c r="R745" s="995"/>
      <c r="S745" s="995"/>
      <c r="T745" s="995"/>
      <c r="U745" s="995"/>
      <c r="V745" s="995"/>
      <c r="W745" s="995"/>
      <c r="X745" s="995"/>
      <c r="Y745" s="995"/>
      <c r="Z745" s="995"/>
      <c r="AA745" s="995"/>
      <c r="AB745" s="996"/>
      <c r="AC745" s="994" t="s">
        <v>783</v>
      </c>
      <c r="AD745" s="995"/>
      <c r="AE745" s="995"/>
      <c r="AF745" s="995"/>
      <c r="AG745" s="995"/>
      <c r="AH745" s="995"/>
      <c r="AI745" s="995"/>
      <c r="AJ745" s="995"/>
      <c r="AK745" s="995"/>
      <c r="AL745" s="995"/>
      <c r="AM745" s="995"/>
      <c r="AN745" s="996"/>
      <c r="AO745" s="957" t="s">
        <v>783</v>
      </c>
      <c r="AP745" s="958"/>
      <c r="AQ745" s="958"/>
      <c r="AR745" s="958"/>
      <c r="AS745" s="958"/>
      <c r="AT745" s="958"/>
      <c r="AU745" s="958"/>
      <c r="AV745" s="958"/>
      <c r="AW745" s="958"/>
      <c r="AX745" s="959"/>
    </row>
    <row r="746" spans="1:51" ht="24.75" customHeight="1" x14ac:dyDescent="0.15">
      <c r="A746" s="361" t="s">
        <v>546</v>
      </c>
      <c r="B746" s="361"/>
      <c r="C746" s="361"/>
      <c r="D746" s="361"/>
      <c r="E746" s="963" t="s">
        <v>711</v>
      </c>
      <c r="F746" s="961"/>
      <c r="G746" s="961"/>
      <c r="H746" s="100" t="str">
        <f>IF(E746="","","-")</f>
        <v>-</v>
      </c>
      <c r="I746" s="961"/>
      <c r="J746" s="961"/>
      <c r="K746" s="100" t="str">
        <f>IF(I746="","","-")</f>
        <v/>
      </c>
      <c r="L746" s="962">
        <v>5</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510</v>
      </c>
      <c r="B747" s="361"/>
      <c r="C747" s="361"/>
      <c r="D747" s="361"/>
      <c r="E747" s="963" t="s">
        <v>711</v>
      </c>
      <c r="F747" s="961"/>
      <c r="G747" s="961"/>
      <c r="H747" s="100" t="str">
        <f>IF(E747="","","-")</f>
        <v>-</v>
      </c>
      <c r="I747" s="961"/>
      <c r="J747" s="961"/>
      <c r="K747" s="100" t="str">
        <f>IF(I747="","","-")</f>
        <v/>
      </c>
      <c r="L747" s="962">
        <v>5</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32" t="s">
        <v>387</v>
      </c>
      <c r="B787" s="633"/>
      <c r="C787" s="633"/>
      <c r="D787" s="633"/>
      <c r="E787" s="633"/>
      <c r="F787" s="634"/>
      <c r="G787" s="599" t="s">
        <v>361</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hidden="1"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hidden="1" customHeight="1" x14ac:dyDescent="0.15">
      <c r="A789" s="635"/>
      <c r="B789" s="636"/>
      <c r="C789" s="636"/>
      <c r="D789" s="636"/>
      <c r="E789" s="636"/>
      <c r="F789" s="637"/>
      <c r="G789" s="674"/>
      <c r="H789" s="675"/>
      <c r="I789" s="675"/>
      <c r="J789" s="675"/>
      <c r="K789" s="676"/>
      <c r="L789" s="668"/>
      <c r="M789" s="669"/>
      <c r="N789" s="669"/>
      <c r="O789" s="669"/>
      <c r="P789" s="669"/>
      <c r="Q789" s="669"/>
      <c r="R789" s="669"/>
      <c r="S789" s="669"/>
      <c r="T789" s="669"/>
      <c r="U789" s="669"/>
      <c r="V789" s="669"/>
      <c r="W789" s="669"/>
      <c r="X789" s="670"/>
      <c r="Y789" s="388"/>
      <c r="Z789" s="389"/>
      <c r="AA789" s="389"/>
      <c r="AB789" s="806"/>
      <c r="AC789" s="674"/>
      <c r="AD789" s="675"/>
      <c r="AE789" s="675"/>
      <c r="AF789" s="675"/>
      <c r="AG789" s="676"/>
      <c r="AH789" s="668"/>
      <c r="AI789" s="669"/>
      <c r="AJ789" s="669"/>
      <c r="AK789" s="669"/>
      <c r="AL789" s="669"/>
      <c r="AM789" s="669"/>
      <c r="AN789" s="669"/>
      <c r="AO789" s="669"/>
      <c r="AP789" s="669"/>
      <c r="AQ789" s="669"/>
      <c r="AR789" s="669"/>
      <c r="AS789" s="669"/>
      <c r="AT789" s="670"/>
      <c r="AU789" s="388"/>
      <c r="AV789" s="389"/>
      <c r="AW789" s="389"/>
      <c r="AX789" s="390"/>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hidden="1"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744</v>
      </c>
      <c r="D845" s="343"/>
      <c r="E845" s="343"/>
      <c r="F845" s="343"/>
      <c r="G845" s="343"/>
      <c r="H845" s="343"/>
      <c r="I845" s="343"/>
      <c r="J845" s="344" t="s">
        <v>783</v>
      </c>
      <c r="K845" s="345"/>
      <c r="L845" s="345"/>
      <c r="M845" s="345"/>
      <c r="N845" s="345"/>
      <c r="O845" s="345"/>
      <c r="P845" s="346" t="s">
        <v>754</v>
      </c>
      <c r="Q845" s="346"/>
      <c r="R845" s="346"/>
      <c r="S845" s="346"/>
      <c r="T845" s="346"/>
      <c r="U845" s="346"/>
      <c r="V845" s="346"/>
      <c r="W845" s="346"/>
      <c r="X845" s="346"/>
      <c r="Y845" s="347">
        <v>2.46E-2</v>
      </c>
      <c r="Z845" s="348"/>
      <c r="AA845" s="348"/>
      <c r="AB845" s="349"/>
      <c r="AC845" s="350"/>
      <c r="AD845" s="351"/>
      <c r="AE845" s="351"/>
      <c r="AF845" s="351"/>
      <c r="AG845" s="351"/>
      <c r="AH845" s="366" t="s">
        <v>783</v>
      </c>
      <c r="AI845" s="367"/>
      <c r="AJ845" s="367"/>
      <c r="AK845" s="367"/>
      <c r="AL845" s="354" t="s">
        <v>783</v>
      </c>
      <c r="AM845" s="355"/>
      <c r="AN845" s="355"/>
      <c r="AO845" s="356"/>
      <c r="AP845" s="357" t="s">
        <v>783</v>
      </c>
      <c r="AQ845" s="357"/>
      <c r="AR845" s="357"/>
      <c r="AS845" s="357"/>
      <c r="AT845" s="357"/>
      <c r="AU845" s="357"/>
      <c r="AV845" s="357"/>
      <c r="AW845" s="357"/>
      <c r="AX845" s="357"/>
    </row>
    <row r="846" spans="1:51" ht="30" customHeight="1" x14ac:dyDescent="0.15">
      <c r="A846" s="370">
        <v>2</v>
      </c>
      <c r="B846" s="370">
        <v>1</v>
      </c>
      <c r="C846" s="371" t="s">
        <v>745</v>
      </c>
      <c r="D846" s="372"/>
      <c r="E846" s="372"/>
      <c r="F846" s="372"/>
      <c r="G846" s="372"/>
      <c r="H846" s="372"/>
      <c r="I846" s="373"/>
      <c r="J846" s="344" t="s">
        <v>783</v>
      </c>
      <c r="K846" s="345"/>
      <c r="L846" s="345"/>
      <c r="M846" s="345"/>
      <c r="N846" s="345"/>
      <c r="O846" s="345"/>
      <c r="P846" s="346" t="s">
        <v>754</v>
      </c>
      <c r="Q846" s="346"/>
      <c r="R846" s="346"/>
      <c r="S846" s="346"/>
      <c r="T846" s="346"/>
      <c r="U846" s="346"/>
      <c r="V846" s="346"/>
      <c r="W846" s="346"/>
      <c r="X846" s="346"/>
      <c r="Y846" s="347">
        <v>1.9800000000000002E-2</v>
      </c>
      <c r="Z846" s="348"/>
      <c r="AA846" s="348"/>
      <c r="AB846" s="349"/>
      <c r="AC846" s="350"/>
      <c r="AD846" s="351"/>
      <c r="AE846" s="351"/>
      <c r="AF846" s="351"/>
      <c r="AG846" s="351"/>
      <c r="AH846" s="366" t="s">
        <v>783</v>
      </c>
      <c r="AI846" s="367"/>
      <c r="AJ846" s="367"/>
      <c r="AK846" s="367"/>
      <c r="AL846" s="354" t="s">
        <v>783</v>
      </c>
      <c r="AM846" s="355"/>
      <c r="AN846" s="355"/>
      <c r="AO846" s="356"/>
      <c r="AP846" s="908" t="s">
        <v>783</v>
      </c>
      <c r="AQ846" s="357"/>
      <c r="AR846" s="357"/>
      <c r="AS846" s="357"/>
      <c r="AT846" s="357"/>
      <c r="AU846" s="357"/>
      <c r="AV846" s="357"/>
      <c r="AW846" s="357"/>
      <c r="AX846" s="357"/>
      <c r="AY846">
        <f>COUNTA($C$846)</f>
        <v>1</v>
      </c>
    </row>
    <row r="847" spans="1:51" ht="30" customHeight="1" x14ac:dyDescent="0.15">
      <c r="A847" s="370">
        <v>3</v>
      </c>
      <c r="B847" s="370">
        <v>1</v>
      </c>
      <c r="C847" s="371" t="s">
        <v>746</v>
      </c>
      <c r="D847" s="372"/>
      <c r="E847" s="372"/>
      <c r="F847" s="372"/>
      <c r="G847" s="372"/>
      <c r="H847" s="372"/>
      <c r="I847" s="373"/>
      <c r="J847" s="344" t="s">
        <v>783</v>
      </c>
      <c r="K847" s="345"/>
      <c r="L847" s="345"/>
      <c r="M847" s="345"/>
      <c r="N847" s="345"/>
      <c r="O847" s="345"/>
      <c r="P847" s="359" t="s">
        <v>754</v>
      </c>
      <c r="Q847" s="346"/>
      <c r="R847" s="346"/>
      <c r="S847" s="346"/>
      <c r="T847" s="346"/>
      <c r="U847" s="346"/>
      <c r="V847" s="346"/>
      <c r="W847" s="346"/>
      <c r="X847" s="346"/>
      <c r="Y847" s="347">
        <v>1.9800000000000002E-2</v>
      </c>
      <c r="Z847" s="348"/>
      <c r="AA847" s="348"/>
      <c r="AB847" s="349"/>
      <c r="AC847" s="350"/>
      <c r="AD847" s="351"/>
      <c r="AE847" s="351"/>
      <c r="AF847" s="351"/>
      <c r="AG847" s="351"/>
      <c r="AH847" s="352" t="s">
        <v>783</v>
      </c>
      <c r="AI847" s="353"/>
      <c r="AJ847" s="353"/>
      <c r="AK847" s="353"/>
      <c r="AL847" s="354" t="s">
        <v>783</v>
      </c>
      <c r="AM847" s="355"/>
      <c r="AN847" s="355"/>
      <c r="AO847" s="356"/>
      <c r="AP847" s="357" t="s">
        <v>783</v>
      </c>
      <c r="AQ847" s="357"/>
      <c r="AR847" s="357"/>
      <c r="AS847" s="357"/>
      <c r="AT847" s="357"/>
      <c r="AU847" s="357"/>
      <c r="AV847" s="357"/>
      <c r="AW847" s="357"/>
      <c r="AX847" s="357"/>
      <c r="AY847">
        <f>COUNTA($C$847)</f>
        <v>1</v>
      </c>
    </row>
    <row r="848" spans="1:51" ht="30" customHeight="1" x14ac:dyDescent="0.15">
      <c r="A848" s="370">
        <v>4</v>
      </c>
      <c r="B848" s="370">
        <v>1</v>
      </c>
      <c r="C848" s="371" t="s">
        <v>747</v>
      </c>
      <c r="D848" s="372"/>
      <c r="E848" s="372"/>
      <c r="F848" s="372"/>
      <c r="G848" s="372"/>
      <c r="H848" s="372"/>
      <c r="I848" s="373"/>
      <c r="J848" s="344" t="s">
        <v>783</v>
      </c>
      <c r="K848" s="345"/>
      <c r="L848" s="345"/>
      <c r="M848" s="345"/>
      <c r="N848" s="345"/>
      <c r="O848" s="345"/>
      <c r="P848" s="359" t="s">
        <v>754</v>
      </c>
      <c r="Q848" s="346"/>
      <c r="R848" s="346"/>
      <c r="S848" s="346"/>
      <c r="T848" s="346"/>
      <c r="U848" s="346"/>
      <c r="V848" s="346"/>
      <c r="W848" s="346"/>
      <c r="X848" s="346"/>
      <c r="Y848" s="347">
        <v>1.9800000000000002E-2</v>
      </c>
      <c r="Z848" s="348"/>
      <c r="AA848" s="348"/>
      <c r="AB848" s="349"/>
      <c r="AC848" s="350"/>
      <c r="AD848" s="351"/>
      <c r="AE848" s="351"/>
      <c r="AF848" s="351"/>
      <c r="AG848" s="351"/>
      <c r="AH848" s="352" t="s">
        <v>783</v>
      </c>
      <c r="AI848" s="353"/>
      <c r="AJ848" s="353"/>
      <c r="AK848" s="353"/>
      <c r="AL848" s="354" t="s">
        <v>783</v>
      </c>
      <c r="AM848" s="355"/>
      <c r="AN848" s="355"/>
      <c r="AO848" s="356"/>
      <c r="AP848" s="357" t="s">
        <v>783</v>
      </c>
      <c r="AQ848" s="357"/>
      <c r="AR848" s="357"/>
      <c r="AS848" s="357"/>
      <c r="AT848" s="357"/>
      <c r="AU848" s="357"/>
      <c r="AV848" s="357"/>
      <c r="AW848" s="357"/>
      <c r="AX848" s="357"/>
      <c r="AY848">
        <f>COUNTA($C$848)</f>
        <v>1</v>
      </c>
    </row>
    <row r="849" spans="1:51" ht="30" customHeight="1" x14ac:dyDescent="0.15">
      <c r="A849" s="370">
        <v>5</v>
      </c>
      <c r="B849" s="370">
        <v>1</v>
      </c>
      <c r="C849" s="371" t="s">
        <v>748</v>
      </c>
      <c r="D849" s="372"/>
      <c r="E849" s="372"/>
      <c r="F849" s="372"/>
      <c r="G849" s="372"/>
      <c r="H849" s="372"/>
      <c r="I849" s="373"/>
      <c r="J849" s="344" t="s">
        <v>783</v>
      </c>
      <c r="K849" s="345"/>
      <c r="L849" s="345"/>
      <c r="M849" s="345"/>
      <c r="N849" s="345"/>
      <c r="O849" s="345"/>
      <c r="P849" s="346" t="s">
        <v>754</v>
      </c>
      <c r="Q849" s="346"/>
      <c r="R849" s="346"/>
      <c r="S849" s="346"/>
      <c r="T849" s="346"/>
      <c r="U849" s="346"/>
      <c r="V849" s="346"/>
      <c r="W849" s="346"/>
      <c r="X849" s="346"/>
      <c r="Y849" s="347">
        <v>1.9800000000000002E-2</v>
      </c>
      <c r="Z849" s="348"/>
      <c r="AA849" s="348"/>
      <c r="AB849" s="349"/>
      <c r="AC849" s="350"/>
      <c r="AD849" s="351"/>
      <c r="AE849" s="351"/>
      <c r="AF849" s="351"/>
      <c r="AG849" s="351"/>
      <c r="AH849" s="352" t="s">
        <v>783</v>
      </c>
      <c r="AI849" s="353"/>
      <c r="AJ849" s="353"/>
      <c r="AK849" s="353"/>
      <c r="AL849" s="354" t="s">
        <v>783</v>
      </c>
      <c r="AM849" s="355"/>
      <c r="AN849" s="355"/>
      <c r="AO849" s="356"/>
      <c r="AP849" s="357" t="s">
        <v>783</v>
      </c>
      <c r="AQ849" s="357"/>
      <c r="AR849" s="357"/>
      <c r="AS849" s="357"/>
      <c r="AT849" s="357"/>
      <c r="AU849" s="357"/>
      <c r="AV849" s="357"/>
      <c r="AW849" s="357"/>
      <c r="AX849" s="357"/>
      <c r="AY849">
        <f>COUNTA($C$849)</f>
        <v>1</v>
      </c>
    </row>
    <row r="850" spans="1:51" ht="30" customHeight="1" x14ac:dyDescent="0.15">
      <c r="A850" s="370">
        <v>6</v>
      </c>
      <c r="B850" s="370">
        <v>1</v>
      </c>
      <c r="C850" s="371" t="s">
        <v>749</v>
      </c>
      <c r="D850" s="372"/>
      <c r="E850" s="372"/>
      <c r="F850" s="372"/>
      <c r="G850" s="372"/>
      <c r="H850" s="372"/>
      <c r="I850" s="373"/>
      <c r="J850" s="344" t="s">
        <v>783</v>
      </c>
      <c r="K850" s="345"/>
      <c r="L850" s="345"/>
      <c r="M850" s="345"/>
      <c r="N850" s="345"/>
      <c r="O850" s="345"/>
      <c r="P850" s="346" t="s">
        <v>754</v>
      </c>
      <c r="Q850" s="346"/>
      <c r="R850" s="346"/>
      <c r="S850" s="346"/>
      <c r="T850" s="346"/>
      <c r="U850" s="346"/>
      <c r="V850" s="346"/>
      <c r="W850" s="346"/>
      <c r="X850" s="346"/>
      <c r="Y850" s="347">
        <v>1.9800000000000002E-2</v>
      </c>
      <c r="Z850" s="348"/>
      <c r="AA850" s="348"/>
      <c r="AB850" s="349"/>
      <c r="AC850" s="350"/>
      <c r="AD850" s="351"/>
      <c r="AE850" s="351"/>
      <c r="AF850" s="351"/>
      <c r="AG850" s="351"/>
      <c r="AH850" s="352" t="s">
        <v>783</v>
      </c>
      <c r="AI850" s="353"/>
      <c r="AJ850" s="353"/>
      <c r="AK850" s="353"/>
      <c r="AL850" s="354" t="s">
        <v>783</v>
      </c>
      <c r="AM850" s="355"/>
      <c r="AN850" s="355"/>
      <c r="AO850" s="356"/>
      <c r="AP850" s="357" t="s">
        <v>783</v>
      </c>
      <c r="AQ850" s="357"/>
      <c r="AR850" s="357"/>
      <c r="AS850" s="357"/>
      <c r="AT850" s="357"/>
      <c r="AU850" s="357"/>
      <c r="AV850" s="357"/>
      <c r="AW850" s="357"/>
      <c r="AX850" s="357"/>
      <c r="AY850">
        <f>COUNTA($C$850)</f>
        <v>1</v>
      </c>
    </row>
    <row r="851" spans="1:51" ht="30" customHeight="1" x14ac:dyDescent="0.15">
      <c r="A851" s="370">
        <v>7</v>
      </c>
      <c r="B851" s="370">
        <v>1</v>
      </c>
      <c r="C851" s="371" t="s">
        <v>750</v>
      </c>
      <c r="D851" s="372"/>
      <c r="E851" s="372"/>
      <c r="F851" s="372"/>
      <c r="G851" s="372"/>
      <c r="H851" s="372"/>
      <c r="I851" s="373"/>
      <c r="J851" s="344" t="s">
        <v>783</v>
      </c>
      <c r="K851" s="345"/>
      <c r="L851" s="345"/>
      <c r="M851" s="345"/>
      <c r="N851" s="345"/>
      <c r="O851" s="345"/>
      <c r="P851" s="346" t="s">
        <v>754</v>
      </c>
      <c r="Q851" s="346"/>
      <c r="R851" s="346"/>
      <c r="S851" s="346"/>
      <c r="T851" s="346"/>
      <c r="U851" s="346"/>
      <c r="V851" s="346"/>
      <c r="W851" s="346"/>
      <c r="X851" s="346"/>
      <c r="Y851" s="347">
        <v>1.9800000000000002E-2</v>
      </c>
      <c r="Z851" s="348"/>
      <c r="AA851" s="348"/>
      <c r="AB851" s="349"/>
      <c r="AC851" s="350"/>
      <c r="AD851" s="351"/>
      <c r="AE851" s="351"/>
      <c r="AF851" s="351"/>
      <c r="AG851" s="351"/>
      <c r="AH851" s="352" t="s">
        <v>783</v>
      </c>
      <c r="AI851" s="353"/>
      <c r="AJ851" s="353"/>
      <c r="AK851" s="353"/>
      <c r="AL851" s="354" t="s">
        <v>783</v>
      </c>
      <c r="AM851" s="355"/>
      <c r="AN851" s="355"/>
      <c r="AO851" s="356"/>
      <c r="AP851" s="357" t="s">
        <v>783</v>
      </c>
      <c r="AQ851" s="357"/>
      <c r="AR851" s="357"/>
      <c r="AS851" s="357"/>
      <c r="AT851" s="357"/>
      <c r="AU851" s="357"/>
      <c r="AV851" s="357"/>
      <c r="AW851" s="357"/>
      <c r="AX851" s="357"/>
      <c r="AY851">
        <f>COUNTA($C$851)</f>
        <v>1</v>
      </c>
    </row>
    <row r="852" spans="1:51" ht="30" customHeight="1" x14ac:dyDescent="0.15">
      <c r="A852" s="370">
        <v>8</v>
      </c>
      <c r="B852" s="370">
        <v>1</v>
      </c>
      <c r="C852" s="374" t="s">
        <v>751</v>
      </c>
      <c r="D852" s="375"/>
      <c r="E852" s="375"/>
      <c r="F852" s="375"/>
      <c r="G852" s="375"/>
      <c r="H852" s="375"/>
      <c r="I852" s="376"/>
      <c r="J852" s="344" t="s">
        <v>783</v>
      </c>
      <c r="K852" s="345"/>
      <c r="L852" s="345"/>
      <c r="M852" s="345"/>
      <c r="N852" s="345"/>
      <c r="O852" s="345"/>
      <c r="P852" s="346" t="s">
        <v>754</v>
      </c>
      <c r="Q852" s="346"/>
      <c r="R852" s="346"/>
      <c r="S852" s="346"/>
      <c r="T852" s="346"/>
      <c r="U852" s="346"/>
      <c r="V852" s="346"/>
      <c r="W852" s="346"/>
      <c r="X852" s="346"/>
      <c r="Y852" s="347">
        <v>1.78E-2</v>
      </c>
      <c r="Z852" s="348"/>
      <c r="AA852" s="348"/>
      <c r="AB852" s="349"/>
      <c r="AC852" s="350"/>
      <c r="AD852" s="351"/>
      <c r="AE852" s="351"/>
      <c r="AF852" s="351"/>
      <c r="AG852" s="351"/>
      <c r="AH852" s="352" t="s">
        <v>783</v>
      </c>
      <c r="AI852" s="353"/>
      <c r="AJ852" s="353"/>
      <c r="AK852" s="353"/>
      <c r="AL852" s="354" t="s">
        <v>783</v>
      </c>
      <c r="AM852" s="355"/>
      <c r="AN852" s="355"/>
      <c r="AO852" s="356"/>
      <c r="AP852" s="357" t="s">
        <v>783</v>
      </c>
      <c r="AQ852" s="357"/>
      <c r="AR852" s="357"/>
      <c r="AS852" s="357"/>
      <c r="AT852" s="357"/>
      <c r="AU852" s="357"/>
      <c r="AV852" s="357"/>
      <c r="AW852" s="357"/>
      <c r="AX852" s="357"/>
      <c r="AY852">
        <f>COUNTA($C$852)</f>
        <v>1</v>
      </c>
    </row>
    <row r="853" spans="1:51" ht="30" customHeight="1" x14ac:dyDescent="0.15">
      <c r="A853" s="370">
        <v>9</v>
      </c>
      <c r="B853" s="370">
        <v>1</v>
      </c>
      <c r="C853" s="374" t="s">
        <v>752</v>
      </c>
      <c r="D853" s="375"/>
      <c r="E853" s="375"/>
      <c r="F853" s="375"/>
      <c r="G853" s="375"/>
      <c r="H853" s="375"/>
      <c r="I853" s="376"/>
      <c r="J853" s="344" t="s">
        <v>783</v>
      </c>
      <c r="K853" s="345"/>
      <c r="L853" s="345"/>
      <c r="M853" s="345"/>
      <c r="N853" s="345"/>
      <c r="O853" s="345"/>
      <c r="P853" s="346" t="s">
        <v>754</v>
      </c>
      <c r="Q853" s="346"/>
      <c r="R853" s="346"/>
      <c r="S853" s="346"/>
      <c r="T853" s="346"/>
      <c r="U853" s="346"/>
      <c r="V853" s="346"/>
      <c r="W853" s="346"/>
      <c r="X853" s="346"/>
      <c r="Y853" s="347">
        <v>1.78E-2</v>
      </c>
      <c r="Z853" s="348"/>
      <c r="AA853" s="348"/>
      <c r="AB853" s="349"/>
      <c r="AC853" s="350"/>
      <c r="AD853" s="351"/>
      <c r="AE853" s="351"/>
      <c r="AF853" s="351"/>
      <c r="AG853" s="351"/>
      <c r="AH853" s="352" t="s">
        <v>783</v>
      </c>
      <c r="AI853" s="353"/>
      <c r="AJ853" s="353"/>
      <c r="AK853" s="353"/>
      <c r="AL853" s="354" t="s">
        <v>783</v>
      </c>
      <c r="AM853" s="355"/>
      <c r="AN853" s="355"/>
      <c r="AO853" s="356"/>
      <c r="AP853" s="357" t="s">
        <v>783</v>
      </c>
      <c r="AQ853" s="357"/>
      <c r="AR853" s="357"/>
      <c r="AS853" s="357"/>
      <c r="AT853" s="357"/>
      <c r="AU853" s="357"/>
      <c r="AV853" s="357"/>
      <c r="AW853" s="357"/>
      <c r="AX853" s="357"/>
      <c r="AY853">
        <f>COUNTA($C$853)</f>
        <v>1</v>
      </c>
    </row>
    <row r="854" spans="1:51" ht="30" customHeight="1" x14ac:dyDescent="0.15">
      <c r="A854" s="370">
        <v>10</v>
      </c>
      <c r="B854" s="370">
        <v>1</v>
      </c>
      <c r="C854" s="374" t="s">
        <v>753</v>
      </c>
      <c r="D854" s="375"/>
      <c r="E854" s="375"/>
      <c r="F854" s="375"/>
      <c r="G854" s="375"/>
      <c r="H854" s="375"/>
      <c r="I854" s="376"/>
      <c r="J854" s="344" t="s">
        <v>783</v>
      </c>
      <c r="K854" s="345"/>
      <c r="L854" s="345"/>
      <c r="M854" s="345"/>
      <c r="N854" s="345"/>
      <c r="O854" s="345"/>
      <c r="P854" s="346" t="s">
        <v>754</v>
      </c>
      <c r="Q854" s="346"/>
      <c r="R854" s="346"/>
      <c r="S854" s="346"/>
      <c r="T854" s="346"/>
      <c r="U854" s="346"/>
      <c r="V854" s="346"/>
      <c r="W854" s="346"/>
      <c r="X854" s="346"/>
      <c r="Y854" s="347">
        <v>1.78E-2</v>
      </c>
      <c r="Z854" s="348"/>
      <c r="AA854" s="348"/>
      <c r="AB854" s="349"/>
      <c r="AC854" s="350"/>
      <c r="AD854" s="351"/>
      <c r="AE854" s="351"/>
      <c r="AF854" s="351"/>
      <c r="AG854" s="351"/>
      <c r="AH854" s="352" t="s">
        <v>783</v>
      </c>
      <c r="AI854" s="353"/>
      <c r="AJ854" s="353"/>
      <c r="AK854" s="353"/>
      <c r="AL854" s="354" t="s">
        <v>783</v>
      </c>
      <c r="AM854" s="355"/>
      <c r="AN854" s="355"/>
      <c r="AO854" s="356"/>
      <c r="AP854" s="357" t="s">
        <v>783</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742</v>
      </c>
      <c r="D878" s="343"/>
      <c r="E878" s="343"/>
      <c r="F878" s="343"/>
      <c r="G878" s="343"/>
      <c r="H878" s="343"/>
      <c r="I878" s="343"/>
      <c r="J878" s="344">
        <v>6011101004370</v>
      </c>
      <c r="K878" s="345"/>
      <c r="L878" s="345"/>
      <c r="M878" s="345"/>
      <c r="N878" s="345"/>
      <c r="O878" s="345"/>
      <c r="P878" s="359" t="s">
        <v>743</v>
      </c>
      <c r="Q878" s="346"/>
      <c r="R878" s="346"/>
      <c r="S878" s="346"/>
      <c r="T878" s="346"/>
      <c r="U878" s="346"/>
      <c r="V878" s="346"/>
      <c r="W878" s="346"/>
      <c r="X878" s="346"/>
      <c r="Y878" s="347">
        <v>0.107</v>
      </c>
      <c r="Z878" s="348"/>
      <c r="AA878" s="348"/>
      <c r="AB878" s="349"/>
      <c r="AC878" s="350" t="s">
        <v>373</v>
      </c>
      <c r="AD878" s="351"/>
      <c r="AE878" s="351"/>
      <c r="AF878" s="351"/>
      <c r="AG878" s="351"/>
      <c r="AH878" s="366">
        <v>1</v>
      </c>
      <c r="AI878" s="367"/>
      <c r="AJ878" s="367"/>
      <c r="AK878" s="367"/>
      <c r="AL878" s="354" t="s">
        <v>783</v>
      </c>
      <c r="AM878" s="355"/>
      <c r="AN878" s="355"/>
      <c r="AO878" s="356"/>
      <c r="AP878" s="357" t="s">
        <v>783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74">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53:Y874">
    <cfRule type="expression" dxfId="2427" priority="2959">
      <formula>IF(RIGHT(TEXT(Y853,"0.#"),1)=".",FALSE,TRUE)</formula>
    </cfRule>
    <cfRule type="expression" dxfId="2426" priority="2960">
      <formula>IF(RIGHT(TEXT(Y853,"0.#"),1)=".",TRUE,FALSE)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Y1110:Y1139">
    <cfRule type="expression" dxfId="2393" priority="2863">
      <formula>IF(RIGHT(TEXT(Y1110,"0.#"),1)=".",FALSE,TRUE)</formula>
    </cfRule>
    <cfRule type="expression" dxfId="2392" priority="2864">
      <formula>IF(RIGHT(TEXT(Y1110,"0.#"),1)=".",TRUE,FALSE)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45:AO846">
    <cfRule type="expression" dxfId="2383" priority="2817">
      <formula>IF(AND(AL845&gt;=0, RIGHT(TEXT(AL845,"0.#"),1)&lt;&gt;"."),TRUE,FALSE)</formula>
    </cfRule>
    <cfRule type="expression" dxfId="2382" priority="2818">
      <formula>IF(AND(AL845&gt;=0, RIGHT(TEXT(AL845,"0.#"),1)="."),TRUE,FALSE)</formula>
    </cfRule>
    <cfRule type="expression" dxfId="2381" priority="2819">
      <formula>IF(AND(AL845&lt;0, RIGHT(TEXT(AL845,"0.#"),1)&lt;&gt;"."),TRUE,FALSE)</formula>
    </cfRule>
    <cfRule type="expression" dxfId="2380" priority="2820">
      <formula>IF(AND(AL845&lt;0, RIGHT(TEXT(AL845,"0.#"),1)="."),TRUE,FALSE)</formula>
    </cfRule>
  </conditionalFormatting>
  <conditionalFormatting sqref="Y845:Y852">
    <cfRule type="expression" dxfId="2379" priority="2815">
      <formula>IF(RIGHT(TEXT(Y845,"0.#"),1)=".",FALSE,TRUE)</formula>
    </cfRule>
    <cfRule type="expression" dxfId="2378" priority="2816">
      <formula>IF(RIGHT(TEXT(Y845,"0.#"),1)=".",TRUE,FALSE)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80:Y907">
    <cfRule type="expression" dxfId="2061" priority="2075">
      <formula>IF(RIGHT(TEXT(Y880,"0.#"),1)=".",FALSE,TRUE)</formula>
    </cfRule>
    <cfRule type="expression" dxfId="2060" priority="2076">
      <formula>IF(RIGHT(TEXT(Y880,"0.#"),1)=".",TRUE,FALSE)</formula>
    </cfRule>
  </conditionalFormatting>
  <conditionalFormatting sqref="Y878:Y879">
    <cfRule type="expression" dxfId="2059" priority="2069">
      <formula>IF(RIGHT(TEXT(Y878,"0.#"),1)=".",FALSE,TRUE)</formula>
    </cfRule>
    <cfRule type="expression" dxfId="2058" priority="2070">
      <formula>IF(RIGHT(TEXT(Y878,"0.#"),1)=".",TRUE,FALSE)</formula>
    </cfRule>
  </conditionalFormatting>
  <conditionalFormatting sqref="Y913:Y940">
    <cfRule type="expression" dxfId="2057" priority="2063">
      <formula>IF(RIGHT(TEXT(Y913,"0.#"),1)=".",FALSE,TRUE)</formula>
    </cfRule>
    <cfRule type="expression" dxfId="2056" priority="2064">
      <formula>IF(RIGHT(TEXT(Y913,"0.#"),1)=".",TRUE,FALSE)</formula>
    </cfRule>
  </conditionalFormatting>
  <conditionalFormatting sqref="Y911:Y912">
    <cfRule type="expression" dxfId="2055" priority="2057">
      <formula>IF(RIGHT(TEXT(Y911,"0.#"),1)=".",FALSE,TRUE)</formula>
    </cfRule>
    <cfRule type="expression" dxfId="2054" priority="2058">
      <formula>IF(RIGHT(TEXT(Y911,"0.#"),1)=".",TRUE,FALSE)</formula>
    </cfRule>
  </conditionalFormatting>
  <conditionalFormatting sqref="Y946:Y973">
    <cfRule type="expression" dxfId="2053" priority="2051">
      <formula>IF(RIGHT(TEXT(Y946,"0.#"),1)=".",FALSE,TRUE)</formula>
    </cfRule>
    <cfRule type="expression" dxfId="2052" priority="2052">
      <formula>IF(RIGHT(TEXT(Y946,"0.#"),1)=".",TRUE,FALSE)</formula>
    </cfRule>
  </conditionalFormatting>
  <conditionalFormatting sqref="Y944:Y945">
    <cfRule type="expression" dxfId="2051" priority="2045">
      <formula>IF(RIGHT(TEXT(Y944,"0.#"),1)=".",FALSE,TRUE)</formula>
    </cfRule>
    <cfRule type="expression" dxfId="2050" priority="2046">
      <formula>IF(RIGHT(TEXT(Y944,"0.#"),1)=".",TRUE,FALSE)</formula>
    </cfRule>
  </conditionalFormatting>
  <conditionalFormatting sqref="Y979:Y1006">
    <cfRule type="expression" dxfId="2049" priority="2039">
      <formula>IF(RIGHT(TEXT(Y979,"0.#"),1)=".",FALSE,TRUE)</formula>
    </cfRule>
    <cfRule type="expression" dxfId="2048" priority="2040">
      <formula>IF(RIGHT(TEXT(Y979,"0.#"),1)=".",TRUE,FALSE)</formula>
    </cfRule>
  </conditionalFormatting>
  <conditionalFormatting sqref="Y977:Y978">
    <cfRule type="expression" dxfId="2047" priority="2033">
      <formula>IF(RIGHT(TEXT(Y977,"0.#"),1)=".",FALSE,TRUE)</formula>
    </cfRule>
    <cfRule type="expression" dxfId="2046" priority="2034">
      <formula>IF(RIGHT(TEXT(Y977,"0.#"),1)=".",TRUE,FALSE)</formula>
    </cfRule>
  </conditionalFormatting>
  <conditionalFormatting sqref="Y1012:Y1039">
    <cfRule type="expression" dxfId="2045" priority="2027">
      <formula>IF(RIGHT(TEXT(Y1012,"0.#"),1)=".",FALSE,TRUE)</formula>
    </cfRule>
    <cfRule type="expression" dxfId="2044" priority="2028">
      <formula>IF(RIGHT(TEXT(Y1012,"0.#"),1)=".",TRUE,FALSE)</formula>
    </cfRule>
  </conditionalFormatting>
  <conditionalFormatting sqref="W26:W27">
    <cfRule type="expression" dxfId="2043" priority="2309">
      <formula>IF(RIGHT(TEXT(W26,"0.#"),1)=".",FALSE,TRUE)</formula>
    </cfRule>
    <cfRule type="expression" dxfId="2042" priority="2310">
      <formula>IF(RIGHT(TEXT(W26,"0.#"),1)=".",TRUE,FALSE)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88">
    <cfRule type="expression" dxfId="705" priority="5">
      <formula>IF(RIGHT(TEXT(AM88,"0.#"),1)=".",FALSE,TRUE)</formula>
    </cfRule>
    <cfRule type="expression" dxfId="704" priority="6">
      <formula>IF(RIGHT(TEXT(AM88,"0.#"),1)=".",TRUE,FALSE)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699" max="50" man="1"/>
    <brk id="725" max="50" man="1"/>
    <brk id="747" max="50" man="1"/>
    <brk id="87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3"/>
      <c r="Z2" s="830"/>
      <c r="AA2" s="831"/>
      <c r="AB2" s="1027" t="s">
        <v>11</v>
      </c>
      <c r="AC2" s="1028"/>
      <c r="AD2" s="1029"/>
      <c r="AE2" s="1033" t="s">
        <v>391</v>
      </c>
      <c r="AF2" s="1033"/>
      <c r="AG2" s="1033"/>
      <c r="AH2" s="1033"/>
      <c r="AI2" s="1033" t="s">
        <v>413</v>
      </c>
      <c r="AJ2" s="1033"/>
      <c r="AK2" s="1033"/>
      <c r="AL2" s="562"/>
      <c r="AM2" s="1033" t="s">
        <v>510</v>
      </c>
      <c r="AN2" s="1033"/>
      <c r="AO2" s="1033"/>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4"/>
      <c r="Z3" s="1025"/>
      <c r="AA3" s="1026"/>
      <c r="AB3" s="1030"/>
      <c r="AC3" s="1031"/>
      <c r="AD3" s="1032"/>
      <c r="AE3" s="918"/>
      <c r="AF3" s="918"/>
      <c r="AG3" s="918"/>
      <c r="AH3" s="918"/>
      <c r="AI3" s="918"/>
      <c r="AJ3" s="918"/>
      <c r="AK3" s="918"/>
      <c r="AL3" s="413"/>
      <c r="AM3" s="918"/>
      <c r="AN3" s="918"/>
      <c r="AO3" s="918"/>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1000"/>
      <c r="I4" s="1000"/>
      <c r="J4" s="1000"/>
      <c r="K4" s="1000"/>
      <c r="L4" s="1000"/>
      <c r="M4" s="1000"/>
      <c r="N4" s="1000"/>
      <c r="O4" s="1001"/>
      <c r="P4" s="108"/>
      <c r="Q4" s="1008"/>
      <c r="R4" s="1008"/>
      <c r="S4" s="1008"/>
      <c r="T4" s="1008"/>
      <c r="U4" s="1008"/>
      <c r="V4" s="1008"/>
      <c r="W4" s="1008"/>
      <c r="X4" s="1009"/>
      <c r="Y4" s="1018" t="s">
        <v>12</v>
      </c>
      <c r="Z4" s="1019"/>
      <c r="AA4" s="1020"/>
      <c r="AB4" s="466"/>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52" t="s">
        <v>54</v>
      </c>
      <c r="Z5" s="1015"/>
      <c r="AA5" s="1016"/>
      <c r="AB5" s="528"/>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8"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3"/>
      <c r="Z9" s="830"/>
      <c r="AA9" s="831"/>
      <c r="AB9" s="1027" t="s">
        <v>11</v>
      </c>
      <c r="AC9" s="1028"/>
      <c r="AD9" s="1029"/>
      <c r="AE9" s="1033" t="s">
        <v>391</v>
      </c>
      <c r="AF9" s="1033"/>
      <c r="AG9" s="1033"/>
      <c r="AH9" s="1033"/>
      <c r="AI9" s="1033" t="s">
        <v>413</v>
      </c>
      <c r="AJ9" s="1033"/>
      <c r="AK9" s="1033"/>
      <c r="AL9" s="562"/>
      <c r="AM9" s="1033" t="s">
        <v>510</v>
      </c>
      <c r="AN9" s="1033"/>
      <c r="AO9" s="1033"/>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4"/>
      <c r="Z10" s="1025"/>
      <c r="AA10" s="1026"/>
      <c r="AB10" s="1030"/>
      <c r="AC10" s="1031"/>
      <c r="AD10" s="1032"/>
      <c r="AE10" s="918"/>
      <c r="AF10" s="918"/>
      <c r="AG10" s="918"/>
      <c r="AH10" s="918"/>
      <c r="AI10" s="918"/>
      <c r="AJ10" s="918"/>
      <c r="AK10" s="918"/>
      <c r="AL10" s="413"/>
      <c r="AM10" s="918"/>
      <c r="AN10" s="918"/>
      <c r="AO10" s="918"/>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6"/>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52" t="s">
        <v>54</v>
      </c>
      <c r="Z12" s="1015"/>
      <c r="AA12" s="1016"/>
      <c r="AB12" s="528"/>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8"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3"/>
      <c r="Z16" s="830"/>
      <c r="AA16" s="831"/>
      <c r="AB16" s="1027" t="s">
        <v>11</v>
      </c>
      <c r="AC16" s="1028"/>
      <c r="AD16" s="1029"/>
      <c r="AE16" s="1033" t="s">
        <v>391</v>
      </c>
      <c r="AF16" s="1033"/>
      <c r="AG16" s="1033"/>
      <c r="AH16" s="1033"/>
      <c r="AI16" s="1033" t="s">
        <v>413</v>
      </c>
      <c r="AJ16" s="1033"/>
      <c r="AK16" s="1033"/>
      <c r="AL16" s="562"/>
      <c r="AM16" s="1033" t="s">
        <v>510</v>
      </c>
      <c r="AN16" s="1033"/>
      <c r="AO16" s="1033"/>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4"/>
      <c r="Z17" s="1025"/>
      <c r="AA17" s="1026"/>
      <c r="AB17" s="1030"/>
      <c r="AC17" s="1031"/>
      <c r="AD17" s="1032"/>
      <c r="AE17" s="918"/>
      <c r="AF17" s="918"/>
      <c r="AG17" s="918"/>
      <c r="AH17" s="918"/>
      <c r="AI17" s="918"/>
      <c r="AJ17" s="918"/>
      <c r="AK17" s="918"/>
      <c r="AL17" s="413"/>
      <c r="AM17" s="918"/>
      <c r="AN17" s="918"/>
      <c r="AO17" s="918"/>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6"/>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52" t="s">
        <v>54</v>
      </c>
      <c r="Z19" s="1015"/>
      <c r="AA19" s="1016"/>
      <c r="AB19" s="528"/>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8"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3"/>
      <c r="Z23" s="830"/>
      <c r="AA23" s="831"/>
      <c r="AB23" s="1027" t="s">
        <v>11</v>
      </c>
      <c r="AC23" s="1028"/>
      <c r="AD23" s="1029"/>
      <c r="AE23" s="1033" t="s">
        <v>391</v>
      </c>
      <c r="AF23" s="1033"/>
      <c r="AG23" s="1033"/>
      <c r="AH23" s="1033"/>
      <c r="AI23" s="1033" t="s">
        <v>413</v>
      </c>
      <c r="AJ23" s="1033"/>
      <c r="AK23" s="1033"/>
      <c r="AL23" s="562"/>
      <c r="AM23" s="1033" t="s">
        <v>510</v>
      </c>
      <c r="AN23" s="1033"/>
      <c r="AO23" s="1033"/>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4"/>
      <c r="Z24" s="1025"/>
      <c r="AA24" s="1026"/>
      <c r="AB24" s="1030"/>
      <c r="AC24" s="1031"/>
      <c r="AD24" s="1032"/>
      <c r="AE24" s="918"/>
      <c r="AF24" s="918"/>
      <c r="AG24" s="918"/>
      <c r="AH24" s="918"/>
      <c r="AI24" s="918"/>
      <c r="AJ24" s="918"/>
      <c r="AK24" s="918"/>
      <c r="AL24" s="413"/>
      <c r="AM24" s="918"/>
      <c r="AN24" s="918"/>
      <c r="AO24" s="918"/>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6"/>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52" t="s">
        <v>54</v>
      </c>
      <c r="Z26" s="1015"/>
      <c r="AA26" s="1016"/>
      <c r="AB26" s="528"/>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8"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3"/>
      <c r="Z30" s="830"/>
      <c r="AA30" s="831"/>
      <c r="AB30" s="1027" t="s">
        <v>11</v>
      </c>
      <c r="AC30" s="1028"/>
      <c r="AD30" s="1029"/>
      <c r="AE30" s="1033" t="s">
        <v>391</v>
      </c>
      <c r="AF30" s="1033"/>
      <c r="AG30" s="1033"/>
      <c r="AH30" s="1033"/>
      <c r="AI30" s="1033" t="s">
        <v>413</v>
      </c>
      <c r="AJ30" s="1033"/>
      <c r="AK30" s="1033"/>
      <c r="AL30" s="562"/>
      <c r="AM30" s="1033" t="s">
        <v>510</v>
      </c>
      <c r="AN30" s="1033"/>
      <c r="AO30" s="1033"/>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4"/>
      <c r="Z31" s="1025"/>
      <c r="AA31" s="1026"/>
      <c r="AB31" s="1030"/>
      <c r="AC31" s="1031"/>
      <c r="AD31" s="1032"/>
      <c r="AE31" s="918"/>
      <c r="AF31" s="918"/>
      <c r="AG31" s="918"/>
      <c r="AH31" s="918"/>
      <c r="AI31" s="918"/>
      <c r="AJ31" s="918"/>
      <c r="AK31" s="918"/>
      <c r="AL31" s="413"/>
      <c r="AM31" s="918"/>
      <c r="AN31" s="918"/>
      <c r="AO31" s="918"/>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6"/>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52" t="s">
        <v>54</v>
      </c>
      <c r="Z33" s="1015"/>
      <c r="AA33" s="1016"/>
      <c r="AB33" s="528"/>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8"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3"/>
      <c r="Z37" s="830"/>
      <c r="AA37" s="831"/>
      <c r="AB37" s="1027" t="s">
        <v>11</v>
      </c>
      <c r="AC37" s="1028"/>
      <c r="AD37" s="1029"/>
      <c r="AE37" s="1033" t="s">
        <v>391</v>
      </c>
      <c r="AF37" s="1033"/>
      <c r="AG37" s="1033"/>
      <c r="AH37" s="1033"/>
      <c r="AI37" s="1033" t="s">
        <v>413</v>
      </c>
      <c r="AJ37" s="1033"/>
      <c r="AK37" s="1033"/>
      <c r="AL37" s="562"/>
      <c r="AM37" s="1033" t="s">
        <v>510</v>
      </c>
      <c r="AN37" s="1033"/>
      <c r="AO37" s="1033"/>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4"/>
      <c r="Z38" s="1025"/>
      <c r="AA38" s="1026"/>
      <c r="AB38" s="1030"/>
      <c r="AC38" s="1031"/>
      <c r="AD38" s="1032"/>
      <c r="AE38" s="918"/>
      <c r="AF38" s="918"/>
      <c r="AG38" s="918"/>
      <c r="AH38" s="918"/>
      <c r="AI38" s="918"/>
      <c r="AJ38" s="918"/>
      <c r="AK38" s="918"/>
      <c r="AL38" s="413"/>
      <c r="AM38" s="918"/>
      <c r="AN38" s="918"/>
      <c r="AO38" s="918"/>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6"/>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52" t="s">
        <v>54</v>
      </c>
      <c r="Z40" s="1015"/>
      <c r="AA40" s="1016"/>
      <c r="AB40" s="528"/>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8"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3"/>
      <c r="Z44" s="830"/>
      <c r="AA44" s="831"/>
      <c r="AB44" s="1027" t="s">
        <v>11</v>
      </c>
      <c r="AC44" s="1028"/>
      <c r="AD44" s="1029"/>
      <c r="AE44" s="1033" t="s">
        <v>391</v>
      </c>
      <c r="AF44" s="1033"/>
      <c r="AG44" s="1033"/>
      <c r="AH44" s="1033"/>
      <c r="AI44" s="1033" t="s">
        <v>413</v>
      </c>
      <c r="AJ44" s="1033"/>
      <c r="AK44" s="1033"/>
      <c r="AL44" s="562"/>
      <c r="AM44" s="1033" t="s">
        <v>510</v>
      </c>
      <c r="AN44" s="1033"/>
      <c r="AO44" s="1033"/>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4"/>
      <c r="Z45" s="1025"/>
      <c r="AA45" s="1026"/>
      <c r="AB45" s="1030"/>
      <c r="AC45" s="1031"/>
      <c r="AD45" s="1032"/>
      <c r="AE45" s="918"/>
      <c r="AF45" s="918"/>
      <c r="AG45" s="918"/>
      <c r="AH45" s="918"/>
      <c r="AI45" s="918"/>
      <c r="AJ45" s="918"/>
      <c r="AK45" s="918"/>
      <c r="AL45" s="413"/>
      <c r="AM45" s="918"/>
      <c r="AN45" s="918"/>
      <c r="AO45" s="918"/>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6"/>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52" t="s">
        <v>54</v>
      </c>
      <c r="Z47" s="1015"/>
      <c r="AA47" s="1016"/>
      <c r="AB47" s="528"/>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8"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3"/>
      <c r="Z51" s="830"/>
      <c r="AA51" s="831"/>
      <c r="AB51" s="562" t="s">
        <v>11</v>
      </c>
      <c r="AC51" s="1028"/>
      <c r="AD51" s="1029"/>
      <c r="AE51" s="1033" t="s">
        <v>391</v>
      </c>
      <c r="AF51" s="1033"/>
      <c r="AG51" s="1033"/>
      <c r="AH51" s="1033"/>
      <c r="AI51" s="1033" t="s">
        <v>413</v>
      </c>
      <c r="AJ51" s="1033"/>
      <c r="AK51" s="1033"/>
      <c r="AL51" s="562"/>
      <c r="AM51" s="1033" t="s">
        <v>510</v>
      </c>
      <c r="AN51" s="1033"/>
      <c r="AO51" s="1033"/>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4"/>
      <c r="Z52" s="1025"/>
      <c r="AA52" s="1026"/>
      <c r="AB52" s="1030"/>
      <c r="AC52" s="1031"/>
      <c r="AD52" s="1032"/>
      <c r="AE52" s="918"/>
      <c r="AF52" s="918"/>
      <c r="AG52" s="918"/>
      <c r="AH52" s="918"/>
      <c r="AI52" s="918"/>
      <c r="AJ52" s="918"/>
      <c r="AK52" s="918"/>
      <c r="AL52" s="413"/>
      <c r="AM52" s="918"/>
      <c r="AN52" s="918"/>
      <c r="AO52" s="918"/>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6"/>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52" t="s">
        <v>54</v>
      </c>
      <c r="Z54" s="1015"/>
      <c r="AA54" s="1016"/>
      <c r="AB54" s="528"/>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8"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3"/>
      <c r="Z58" s="830"/>
      <c r="AA58" s="831"/>
      <c r="AB58" s="1027" t="s">
        <v>11</v>
      </c>
      <c r="AC58" s="1028"/>
      <c r="AD58" s="1029"/>
      <c r="AE58" s="1033" t="s">
        <v>391</v>
      </c>
      <c r="AF58" s="1033"/>
      <c r="AG58" s="1033"/>
      <c r="AH58" s="1033"/>
      <c r="AI58" s="1033" t="s">
        <v>413</v>
      </c>
      <c r="AJ58" s="1033"/>
      <c r="AK58" s="1033"/>
      <c r="AL58" s="562"/>
      <c r="AM58" s="1033" t="s">
        <v>510</v>
      </c>
      <c r="AN58" s="1033"/>
      <c r="AO58" s="1033"/>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4"/>
      <c r="Z59" s="1025"/>
      <c r="AA59" s="1026"/>
      <c r="AB59" s="1030"/>
      <c r="AC59" s="1031"/>
      <c r="AD59" s="1032"/>
      <c r="AE59" s="918"/>
      <c r="AF59" s="918"/>
      <c r="AG59" s="918"/>
      <c r="AH59" s="918"/>
      <c r="AI59" s="918"/>
      <c r="AJ59" s="918"/>
      <c r="AK59" s="918"/>
      <c r="AL59" s="413"/>
      <c r="AM59" s="918"/>
      <c r="AN59" s="918"/>
      <c r="AO59" s="918"/>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6"/>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52" t="s">
        <v>54</v>
      </c>
      <c r="Z61" s="1015"/>
      <c r="AA61" s="1016"/>
      <c r="AB61" s="528"/>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8"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3"/>
      <c r="Z65" s="830"/>
      <c r="AA65" s="831"/>
      <c r="AB65" s="1027" t="s">
        <v>11</v>
      </c>
      <c r="AC65" s="1028"/>
      <c r="AD65" s="1029"/>
      <c r="AE65" s="1033" t="s">
        <v>391</v>
      </c>
      <c r="AF65" s="1033"/>
      <c r="AG65" s="1033"/>
      <c r="AH65" s="1033"/>
      <c r="AI65" s="1033" t="s">
        <v>413</v>
      </c>
      <c r="AJ65" s="1033"/>
      <c r="AK65" s="1033"/>
      <c r="AL65" s="562"/>
      <c r="AM65" s="1033" t="s">
        <v>510</v>
      </c>
      <c r="AN65" s="1033"/>
      <c r="AO65" s="1033"/>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4"/>
      <c r="Z66" s="1025"/>
      <c r="AA66" s="1026"/>
      <c r="AB66" s="1030"/>
      <c r="AC66" s="1031"/>
      <c r="AD66" s="1032"/>
      <c r="AE66" s="918"/>
      <c r="AF66" s="918"/>
      <c r="AG66" s="918"/>
      <c r="AH66" s="918"/>
      <c r="AI66" s="918"/>
      <c r="AJ66" s="918"/>
      <c r="AK66" s="918"/>
      <c r="AL66" s="413"/>
      <c r="AM66" s="918"/>
      <c r="AN66" s="918"/>
      <c r="AO66" s="918"/>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6"/>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52" t="s">
        <v>54</v>
      </c>
      <c r="Z68" s="1015"/>
      <c r="AA68" s="1016"/>
      <c r="AB68" s="528"/>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52" t="s">
        <v>13</v>
      </c>
      <c r="Z69" s="1015"/>
      <c r="AA69" s="1016"/>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6"/>
      <c r="B4" s="1047"/>
      <c r="C4" s="1047"/>
      <c r="D4" s="1047"/>
      <c r="E4" s="1047"/>
      <c r="F4" s="1048"/>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6"/>
      <c r="B5" s="1047"/>
      <c r="C5" s="1047"/>
      <c r="D5" s="1047"/>
      <c r="E5" s="1047"/>
      <c r="F5" s="104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6"/>
      <c r="B6" s="1047"/>
      <c r="C6" s="1047"/>
      <c r="D6" s="1047"/>
      <c r="E6" s="1047"/>
      <c r="F6" s="104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6"/>
      <c r="B7" s="1047"/>
      <c r="C7" s="1047"/>
      <c r="D7" s="1047"/>
      <c r="E7" s="1047"/>
      <c r="F7" s="104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6"/>
      <c r="B8" s="1047"/>
      <c r="C8" s="1047"/>
      <c r="D8" s="1047"/>
      <c r="E8" s="1047"/>
      <c r="F8" s="104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6"/>
      <c r="B9" s="1047"/>
      <c r="C9" s="1047"/>
      <c r="D9" s="1047"/>
      <c r="E9" s="1047"/>
      <c r="F9" s="104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6"/>
      <c r="B10" s="1047"/>
      <c r="C10" s="1047"/>
      <c r="D10" s="1047"/>
      <c r="E10" s="1047"/>
      <c r="F10" s="104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6"/>
      <c r="B11" s="1047"/>
      <c r="C11" s="1047"/>
      <c r="D11" s="1047"/>
      <c r="E11" s="1047"/>
      <c r="F11" s="104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6"/>
      <c r="B12" s="1047"/>
      <c r="C12" s="1047"/>
      <c r="D12" s="1047"/>
      <c r="E12" s="1047"/>
      <c r="F12" s="104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6"/>
      <c r="B13" s="1047"/>
      <c r="C13" s="1047"/>
      <c r="D13" s="1047"/>
      <c r="E13" s="1047"/>
      <c r="F13" s="104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6"/>
      <c r="B15" s="1047"/>
      <c r="C15" s="1047"/>
      <c r="D15" s="1047"/>
      <c r="E15" s="1047"/>
      <c r="F15" s="1048"/>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6"/>
      <c r="B16" s="1047"/>
      <c r="C16" s="1047"/>
      <c r="D16" s="1047"/>
      <c r="E16" s="1047"/>
      <c r="F16" s="1048"/>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6"/>
      <c r="B17" s="1047"/>
      <c r="C17" s="1047"/>
      <c r="D17" s="1047"/>
      <c r="E17" s="1047"/>
      <c r="F17" s="1048"/>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6"/>
      <c r="B18" s="1047"/>
      <c r="C18" s="1047"/>
      <c r="D18" s="1047"/>
      <c r="E18" s="1047"/>
      <c r="F18" s="104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6"/>
      <c r="B19" s="1047"/>
      <c r="C19" s="1047"/>
      <c r="D19" s="1047"/>
      <c r="E19" s="1047"/>
      <c r="F19" s="104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6"/>
      <c r="B20" s="1047"/>
      <c r="C20" s="1047"/>
      <c r="D20" s="1047"/>
      <c r="E20" s="1047"/>
      <c r="F20" s="104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6"/>
      <c r="B21" s="1047"/>
      <c r="C21" s="1047"/>
      <c r="D21" s="1047"/>
      <c r="E21" s="1047"/>
      <c r="F21" s="104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6"/>
      <c r="B22" s="1047"/>
      <c r="C22" s="1047"/>
      <c r="D22" s="1047"/>
      <c r="E22" s="1047"/>
      <c r="F22" s="104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6"/>
      <c r="B23" s="1047"/>
      <c r="C23" s="1047"/>
      <c r="D23" s="1047"/>
      <c r="E23" s="1047"/>
      <c r="F23" s="104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6"/>
      <c r="B24" s="1047"/>
      <c r="C24" s="1047"/>
      <c r="D24" s="1047"/>
      <c r="E24" s="1047"/>
      <c r="F24" s="104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6"/>
      <c r="B25" s="1047"/>
      <c r="C25" s="1047"/>
      <c r="D25" s="1047"/>
      <c r="E25" s="1047"/>
      <c r="F25" s="104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6"/>
      <c r="B26" s="1047"/>
      <c r="C26" s="1047"/>
      <c r="D26" s="1047"/>
      <c r="E26" s="1047"/>
      <c r="F26" s="104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6"/>
      <c r="B28" s="1047"/>
      <c r="C28" s="1047"/>
      <c r="D28" s="1047"/>
      <c r="E28" s="1047"/>
      <c r="F28" s="1048"/>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6"/>
      <c r="B29" s="1047"/>
      <c r="C29" s="1047"/>
      <c r="D29" s="1047"/>
      <c r="E29" s="1047"/>
      <c r="F29" s="1048"/>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6"/>
      <c r="B30" s="1047"/>
      <c r="C30" s="1047"/>
      <c r="D30" s="1047"/>
      <c r="E30" s="1047"/>
      <c r="F30" s="1048"/>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6"/>
      <c r="B31" s="1047"/>
      <c r="C31" s="1047"/>
      <c r="D31" s="1047"/>
      <c r="E31" s="1047"/>
      <c r="F31" s="104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6"/>
      <c r="B32" s="1047"/>
      <c r="C32" s="1047"/>
      <c r="D32" s="1047"/>
      <c r="E32" s="1047"/>
      <c r="F32" s="104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6"/>
      <c r="B33" s="1047"/>
      <c r="C33" s="1047"/>
      <c r="D33" s="1047"/>
      <c r="E33" s="1047"/>
      <c r="F33" s="104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6"/>
      <c r="B34" s="1047"/>
      <c r="C34" s="1047"/>
      <c r="D34" s="1047"/>
      <c r="E34" s="1047"/>
      <c r="F34" s="104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6"/>
      <c r="B35" s="1047"/>
      <c r="C35" s="1047"/>
      <c r="D35" s="1047"/>
      <c r="E35" s="1047"/>
      <c r="F35" s="104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6"/>
      <c r="B36" s="1047"/>
      <c r="C36" s="1047"/>
      <c r="D36" s="1047"/>
      <c r="E36" s="1047"/>
      <c r="F36" s="104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6"/>
      <c r="B37" s="1047"/>
      <c r="C37" s="1047"/>
      <c r="D37" s="1047"/>
      <c r="E37" s="1047"/>
      <c r="F37" s="104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6"/>
      <c r="B38" s="1047"/>
      <c r="C38" s="1047"/>
      <c r="D38" s="1047"/>
      <c r="E38" s="1047"/>
      <c r="F38" s="104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6"/>
      <c r="B39" s="1047"/>
      <c r="C39" s="1047"/>
      <c r="D39" s="1047"/>
      <c r="E39" s="1047"/>
      <c r="F39" s="104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6"/>
      <c r="B41" s="1047"/>
      <c r="C41" s="1047"/>
      <c r="D41" s="1047"/>
      <c r="E41" s="1047"/>
      <c r="F41" s="1048"/>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6"/>
      <c r="B42" s="1047"/>
      <c r="C42" s="1047"/>
      <c r="D42" s="1047"/>
      <c r="E42" s="1047"/>
      <c r="F42" s="1048"/>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6"/>
      <c r="B43" s="1047"/>
      <c r="C43" s="1047"/>
      <c r="D43" s="1047"/>
      <c r="E43" s="1047"/>
      <c r="F43" s="1048"/>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6"/>
      <c r="B44" s="1047"/>
      <c r="C44" s="1047"/>
      <c r="D44" s="1047"/>
      <c r="E44" s="1047"/>
      <c r="F44" s="104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6"/>
      <c r="B45" s="1047"/>
      <c r="C45" s="1047"/>
      <c r="D45" s="1047"/>
      <c r="E45" s="1047"/>
      <c r="F45" s="104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6"/>
      <c r="B46" s="1047"/>
      <c r="C46" s="1047"/>
      <c r="D46" s="1047"/>
      <c r="E46" s="1047"/>
      <c r="F46" s="104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6"/>
      <c r="B47" s="1047"/>
      <c r="C47" s="1047"/>
      <c r="D47" s="1047"/>
      <c r="E47" s="1047"/>
      <c r="F47" s="104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6"/>
      <c r="B48" s="1047"/>
      <c r="C48" s="1047"/>
      <c r="D48" s="1047"/>
      <c r="E48" s="1047"/>
      <c r="F48" s="104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6"/>
      <c r="B49" s="1047"/>
      <c r="C49" s="1047"/>
      <c r="D49" s="1047"/>
      <c r="E49" s="1047"/>
      <c r="F49" s="104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6"/>
      <c r="B50" s="1047"/>
      <c r="C50" s="1047"/>
      <c r="D50" s="1047"/>
      <c r="E50" s="1047"/>
      <c r="F50" s="104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6"/>
      <c r="B51" s="1047"/>
      <c r="C51" s="1047"/>
      <c r="D51" s="1047"/>
      <c r="E51" s="1047"/>
      <c r="F51" s="104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6"/>
      <c r="B52" s="1047"/>
      <c r="C52" s="1047"/>
      <c r="D52" s="1047"/>
      <c r="E52" s="1047"/>
      <c r="F52" s="104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6"/>
      <c r="B56" s="1047"/>
      <c r="C56" s="1047"/>
      <c r="D56" s="1047"/>
      <c r="E56" s="1047"/>
      <c r="F56" s="1048"/>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6"/>
      <c r="B57" s="1047"/>
      <c r="C57" s="1047"/>
      <c r="D57" s="1047"/>
      <c r="E57" s="1047"/>
      <c r="F57" s="1048"/>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6"/>
      <c r="B58" s="1047"/>
      <c r="C58" s="1047"/>
      <c r="D58" s="1047"/>
      <c r="E58" s="1047"/>
      <c r="F58" s="104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6"/>
      <c r="B59" s="1047"/>
      <c r="C59" s="1047"/>
      <c r="D59" s="1047"/>
      <c r="E59" s="1047"/>
      <c r="F59" s="104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6"/>
      <c r="B60" s="1047"/>
      <c r="C60" s="1047"/>
      <c r="D60" s="1047"/>
      <c r="E60" s="1047"/>
      <c r="F60" s="104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6"/>
      <c r="B61" s="1047"/>
      <c r="C61" s="1047"/>
      <c r="D61" s="1047"/>
      <c r="E61" s="1047"/>
      <c r="F61" s="104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6"/>
      <c r="B62" s="1047"/>
      <c r="C62" s="1047"/>
      <c r="D62" s="1047"/>
      <c r="E62" s="1047"/>
      <c r="F62" s="104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6"/>
      <c r="B63" s="1047"/>
      <c r="C63" s="1047"/>
      <c r="D63" s="1047"/>
      <c r="E63" s="1047"/>
      <c r="F63" s="104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6"/>
      <c r="B64" s="1047"/>
      <c r="C64" s="1047"/>
      <c r="D64" s="1047"/>
      <c r="E64" s="1047"/>
      <c r="F64" s="104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6"/>
      <c r="B65" s="1047"/>
      <c r="C65" s="1047"/>
      <c r="D65" s="1047"/>
      <c r="E65" s="1047"/>
      <c r="F65" s="104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6"/>
      <c r="B66" s="1047"/>
      <c r="C66" s="1047"/>
      <c r="D66" s="1047"/>
      <c r="E66" s="1047"/>
      <c r="F66" s="104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6"/>
      <c r="B68" s="1047"/>
      <c r="C68" s="1047"/>
      <c r="D68" s="1047"/>
      <c r="E68" s="1047"/>
      <c r="F68" s="1048"/>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6"/>
      <c r="B69" s="1047"/>
      <c r="C69" s="1047"/>
      <c r="D69" s="1047"/>
      <c r="E69" s="1047"/>
      <c r="F69" s="1048"/>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6"/>
      <c r="B70" s="1047"/>
      <c r="C70" s="1047"/>
      <c r="D70" s="1047"/>
      <c r="E70" s="1047"/>
      <c r="F70" s="1048"/>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6"/>
      <c r="B71" s="1047"/>
      <c r="C71" s="1047"/>
      <c r="D71" s="1047"/>
      <c r="E71" s="1047"/>
      <c r="F71" s="104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6"/>
      <c r="B72" s="1047"/>
      <c r="C72" s="1047"/>
      <c r="D72" s="1047"/>
      <c r="E72" s="1047"/>
      <c r="F72" s="104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6"/>
      <c r="B73" s="1047"/>
      <c r="C73" s="1047"/>
      <c r="D73" s="1047"/>
      <c r="E73" s="1047"/>
      <c r="F73" s="104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6"/>
      <c r="B74" s="1047"/>
      <c r="C74" s="1047"/>
      <c r="D74" s="1047"/>
      <c r="E74" s="1047"/>
      <c r="F74" s="104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6"/>
      <c r="B75" s="1047"/>
      <c r="C75" s="1047"/>
      <c r="D75" s="1047"/>
      <c r="E75" s="1047"/>
      <c r="F75" s="104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6"/>
      <c r="B76" s="1047"/>
      <c r="C76" s="1047"/>
      <c r="D76" s="1047"/>
      <c r="E76" s="1047"/>
      <c r="F76" s="104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6"/>
      <c r="B77" s="1047"/>
      <c r="C77" s="1047"/>
      <c r="D77" s="1047"/>
      <c r="E77" s="1047"/>
      <c r="F77" s="104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6"/>
      <c r="B78" s="1047"/>
      <c r="C78" s="1047"/>
      <c r="D78" s="1047"/>
      <c r="E78" s="1047"/>
      <c r="F78" s="104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6"/>
      <c r="B79" s="1047"/>
      <c r="C79" s="1047"/>
      <c r="D79" s="1047"/>
      <c r="E79" s="1047"/>
      <c r="F79" s="104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6"/>
      <c r="B81" s="1047"/>
      <c r="C81" s="1047"/>
      <c r="D81" s="1047"/>
      <c r="E81" s="1047"/>
      <c r="F81" s="1048"/>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6"/>
      <c r="B82" s="1047"/>
      <c r="C82" s="1047"/>
      <c r="D82" s="1047"/>
      <c r="E82" s="1047"/>
      <c r="F82" s="1048"/>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6"/>
      <c r="B83" s="1047"/>
      <c r="C83" s="1047"/>
      <c r="D83" s="1047"/>
      <c r="E83" s="1047"/>
      <c r="F83" s="1048"/>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6"/>
      <c r="B84" s="1047"/>
      <c r="C84" s="1047"/>
      <c r="D84" s="1047"/>
      <c r="E84" s="1047"/>
      <c r="F84" s="104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6"/>
      <c r="B85" s="1047"/>
      <c r="C85" s="1047"/>
      <c r="D85" s="1047"/>
      <c r="E85" s="1047"/>
      <c r="F85" s="104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6"/>
      <c r="B86" s="1047"/>
      <c r="C86" s="1047"/>
      <c r="D86" s="1047"/>
      <c r="E86" s="1047"/>
      <c r="F86" s="104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6"/>
      <c r="B87" s="1047"/>
      <c r="C87" s="1047"/>
      <c r="D87" s="1047"/>
      <c r="E87" s="1047"/>
      <c r="F87" s="104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6"/>
      <c r="B88" s="1047"/>
      <c r="C88" s="1047"/>
      <c r="D88" s="1047"/>
      <c r="E88" s="1047"/>
      <c r="F88" s="104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6"/>
      <c r="B89" s="1047"/>
      <c r="C89" s="1047"/>
      <c r="D89" s="1047"/>
      <c r="E89" s="1047"/>
      <c r="F89" s="104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6"/>
      <c r="B90" s="1047"/>
      <c r="C90" s="1047"/>
      <c r="D90" s="1047"/>
      <c r="E90" s="1047"/>
      <c r="F90" s="104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6"/>
      <c r="B91" s="1047"/>
      <c r="C91" s="1047"/>
      <c r="D91" s="1047"/>
      <c r="E91" s="1047"/>
      <c r="F91" s="104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6"/>
      <c r="B92" s="1047"/>
      <c r="C92" s="1047"/>
      <c r="D92" s="1047"/>
      <c r="E92" s="1047"/>
      <c r="F92" s="104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6"/>
      <c r="B94" s="1047"/>
      <c r="C94" s="1047"/>
      <c r="D94" s="1047"/>
      <c r="E94" s="1047"/>
      <c r="F94" s="1048"/>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6"/>
      <c r="B95" s="1047"/>
      <c r="C95" s="1047"/>
      <c r="D95" s="1047"/>
      <c r="E95" s="1047"/>
      <c r="F95" s="1048"/>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6"/>
      <c r="B96" s="1047"/>
      <c r="C96" s="1047"/>
      <c r="D96" s="1047"/>
      <c r="E96" s="1047"/>
      <c r="F96" s="1048"/>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6"/>
      <c r="B97" s="1047"/>
      <c r="C97" s="1047"/>
      <c r="D97" s="1047"/>
      <c r="E97" s="1047"/>
      <c r="F97" s="104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6"/>
      <c r="B98" s="1047"/>
      <c r="C98" s="1047"/>
      <c r="D98" s="1047"/>
      <c r="E98" s="1047"/>
      <c r="F98" s="104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6"/>
      <c r="B99" s="1047"/>
      <c r="C99" s="1047"/>
      <c r="D99" s="1047"/>
      <c r="E99" s="1047"/>
      <c r="F99" s="104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6"/>
      <c r="B100" s="1047"/>
      <c r="C100" s="1047"/>
      <c r="D100" s="1047"/>
      <c r="E100" s="1047"/>
      <c r="F100" s="104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6"/>
      <c r="B101" s="1047"/>
      <c r="C101" s="1047"/>
      <c r="D101" s="1047"/>
      <c r="E101" s="1047"/>
      <c r="F101" s="104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6"/>
      <c r="B102" s="1047"/>
      <c r="C102" s="1047"/>
      <c r="D102" s="1047"/>
      <c r="E102" s="1047"/>
      <c r="F102" s="104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6"/>
      <c r="B103" s="1047"/>
      <c r="C103" s="1047"/>
      <c r="D103" s="1047"/>
      <c r="E103" s="1047"/>
      <c r="F103" s="104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6"/>
      <c r="B104" s="1047"/>
      <c r="C104" s="1047"/>
      <c r="D104" s="1047"/>
      <c r="E104" s="1047"/>
      <c r="F104" s="104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6"/>
      <c r="B105" s="1047"/>
      <c r="C105" s="1047"/>
      <c r="D105" s="1047"/>
      <c r="E105" s="1047"/>
      <c r="F105" s="104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6"/>
      <c r="B109" s="1047"/>
      <c r="C109" s="1047"/>
      <c r="D109" s="1047"/>
      <c r="E109" s="1047"/>
      <c r="F109" s="1048"/>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6"/>
      <c r="B110" s="1047"/>
      <c r="C110" s="1047"/>
      <c r="D110" s="1047"/>
      <c r="E110" s="1047"/>
      <c r="F110" s="1048"/>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6"/>
      <c r="B111" s="1047"/>
      <c r="C111" s="1047"/>
      <c r="D111" s="1047"/>
      <c r="E111" s="1047"/>
      <c r="F111" s="104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6"/>
      <c r="B112" s="1047"/>
      <c r="C112" s="1047"/>
      <c r="D112" s="1047"/>
      <c r="E112" s="1047"/>
      <c r="F112" s="104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6"/>
      <c r="B113" s="1047"/>
      <c r="C113" s="1047"/>
      <c r="D113" s="1047"/>
      <c r="E113" s="1047"/>
      <c r="F113" s="104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6"/>
      <c r="B114" s="1047"/>
      <c r="C114" s="1047"/>
      <c r="D114" s="1047"/>
      <c r="E114" s="1047"/>
      <c r="F114" s="104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6"/>
      <c r="B115" s="1047"/>
      <c r="C115" s="1047"/>
      <c r="D115" s="1047"/>
      <c r="E115" s="1047"/>
      <c r="F115" s="104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6"/>
      <c r="B116" s="1047"/>
      <c r="C116" s="1047"/>
      <c r="D116" s="1047"/>
      <c r="E116" s="1047"/>
      <c r="F116" s="104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6"/>
      <c r="B117" s="1047"/>
      <c r="C117" s="1047"/>
      <c r="D117" s="1047"/>
      <c r="E117" s="1047"/>
      <c r="F117" s="104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6"/>
      <c r="B118" s="1047"/>
      <c r="C118" s="1047"/>
      <c r="D118" s="1047"/>
      <c r="E118" s="1047"/>
      <c r="F118" s="104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6"/>
      <c r="B119" s="1047"/>
      <c r="C119" s="1047"/>
      <c r="D119" s="1047"/>
      <c r="E119" s="1047"/>
      <c r="F119" s="104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6"/>
      <c r="B121" s="1047"/>
      <c r="C121" s="1047"/>
      <c r="D121" s="1047"/>
      <c r="E121" s="1047"/>
      <c r="F121" s="1048"/>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6"/>
      <c r="B122" s="1047"/>
      <c r="C122" s="1047"/>
      <c r="D122" s="1047"/>
      <c r="E122" s="1047"/>
      <c r="F122" s="1048"/>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6"/>
      <c r="B123" s="1047"/>
      <c r="C123" s="1047"/>
      <c r="D123" s="1047"/>
      <c r="E123" s="1047"/>
      <c r="F123" s="1048"/>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6"/>
      <c r="B124" s="1047"/>
      <c r="C124" s="1047"/>
      <c r="D124" s="1047"/>
      <c r="E124" s="1047"/>
      <c r="F124" s="104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6"/>
      <c r="B125" s="1047"/>
      <c r="C125" s="1047"/>
      <c r="D125" s="1047"/>
      <c r="E125" s="1047"/>
      <c r="F125" s="104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6"/>
      <c r="B126" s="1047"/>
      <c r="C126" s="1047"/>
      <c r="D126" s="1047"/>
      <c r="E126" s="1047"/>
      <c r="F126" s="104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6"/>
      <c r="B127" s="1047"/>
      <c r="C127" s="1047"/>
      <c r="D127" s="1047"/>
      <c r="E127" s="1047"/>
      <c r="F127" s="104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6"/>
      <c r="B128" s="1047"/>
      <c r="C128" s="1047"/>
      <c r="D128" s="1047"/>
      <c r="E128" s="1047"/>
      <c r="F128" s="104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6"/>
      <c r="B129" s="1047"/>
      <c r="C129" s="1047"/>
      <c r="D129" s="1047"/>
      <c r="E129" s="1047"/>
      <c r="F129" s="104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6"/>
      <c r="B130" s="1047"/>
      <c r="C130" s="1047"/>
      <c r="D130" s="1047"/>
      <c r="E130" s="1047"/>
      <c r="F130" s="104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6"/>
      <c r="B131" s="1047"/>
      <c r="C131" s="1047"/>
      <c r="D131" s="1047"/>
      <c r="E131" s="1047"/>
      <c r="F131" s="104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6"/>
      <c r="B132" s="1047"/>
      <c r="C132" s="1047"/>
      <c r="D132" s="1047"/>
      <c r="E132" s="1047"/>
      <c r="F132" s="104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6"/>
      <c r="B134" s="1047"/>
      <c r="C134" s="1047"/>
      <c r="D134" s="1047"/>
      <c r="E134" s="1047"/>
      <c r="F134" s="1048"/>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6"/>
      <c r="B135" s="1047"/>
      <c r="C135" s="1047"/>
      <c r="D135" s="1047"/>
      <c r="E135" s="1047"/>
      <c r="F135" s="1048"/>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6"/>
      <c r="B136" s="1047"/>
      <c r="C136" s="1047"/>
      <c r="D136" s="1047"/>
      <c r="E136" s="1047"/>
      <c r="F136" s="1048"/>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6"/>
      <c r="B137" s="1047"/>
      <c r="C137" s="1047"/>
      <c r="D137" s="1047"/>
      <c r="E137" s="1047"/>
      <c r="F137" s="104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6"/>
      <c r="B138" s="1047"/>
      <c r="C138" s="1047"/>
      <c r="D138" s="1047"/>
      <c r="E138" s="1047"/>
      <c r="F138" s="104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6"/>
      <c r="B139" s="1047"/>
      <c r="C139" s="1047"/>
      <c r="D139" s="1047"/>
      <c r="E139" s="1047"/>
      <c r="F139" s="104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6"/>
      <c r="B140" s="1047"/>
      <c r="C140" s="1047"/>
      <c r="D140" s="1047"/>
      <c r="E140" s="1047"/>
      <c r="F140" s="104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6"/>
      <c r="B141" s="1047"/>
      <c r="C141" s="1047"/>
      <c r="D141" s="1047"/>
      <c r="E141" s="1047"/>
      <c r="F141" s="104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6"/>
      <c r="B142" s="1047"/>
      <c r="C142" s="1047"/>
      <c r="D142" s="1047"/>
      <c r="E142" s="1047"/>
      <c r="F142" s="104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6"/>
      <c r="B143" s="1047"/>
      <c r="C143" s="1047"/>
      <c r="D143" s="1047"/>
      <c r="E143" s="1047"/>
      <c r="F143" s="104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6"/>
      <c r="B144" s="1047"/>
      <c r="C144" s="1047"/>
      <c r="D144" s="1047"/>
      <c r="E144" s="1047"/>
      <c r="F144" s="104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6"/>
      <c r="B145" s="1047"/>
      <c r="C145" s="1047"/>
      <c r="D145" s="1047"/>
      <c r="E145" s="1047"/>
      <c r="F145" s="104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6"/>
      <c r="B147" s="1047"/>
      <c r="C147" s="1047"/>
      <c r="D147" s="1047"/>
      <c r="E147" s="1047"/>
      <c r="F147" s="1048"/>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6"/>
      <c r="B148" s="1047"/>
      <c r="C148" s="1047"/>
      <c r="D148" s="1047"/>
      <c r="E148" s="1047"/>
      <c r="F148" s="1048"/>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6"/>
      <c r="B149" s="1047"/>
      <c r="C149" s="1047"/>
      <c r="D149" s="1047"/>
      <c r="E149" s="1047"/>
      <c r="F149" s="1048"/>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6"/>
      <c r="B150" s="1047"/>
      <c r="C150" s="1047"/>
      <c r="D150" s="1047"/>
      <c r="E150" s="1047"/>
      <c r="F150" s="104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6"/>
      <c r="B151" s="1047"/>
      <c r="C151" s="1047"/>
      <c r="D151" s="1047"/>
      <c r="E151" s="1047"/>
      <c r="F151" s="104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6"/>
      <c r="B152" s="1047"/>
      <c r="C152" s="1047"/>
      <c r="D152" s="1047"/>
      <c r="E152" s="1047"/>
      <c r="F152" s="104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6"/>
      <c r="B153" s="1047"/>
      <c r="C153" s="1047"/>
      <c r="D153" s="1047"/>
      <c r="E153" s="1047"/>
      <c r="F153" s="104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6"/>
      <c r="B154" s="1047"/>
      <c r="C154" s="1047"/>
      <c r="D154" s="1047"/>
      <c r="E154" s="1047"/>
      <c r="F154" s="104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6"/>
      <c r="B155" s="1047"/>
      <c r="C155" s="1047"/>
      <c r="D155" s="1047"/>
      <c r="E155" s="1047"/>
      <c r="F155" s="104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6"/>
      <c r="B156" s="1047"/>
      <c r="C156" s="1047"/>
      <c r="D156" s="1047"/>
      <c r="E156" s="1047"/>
      <c r="F156" s="104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6"/>
      <c r="B157" s="1047"/>
      <c r="C157" s="1047"/>
      <c r="D157" s="1047"/>
      <c r="E157" s="1047"/>
      <c r="F157" s="104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6"/>
      <c r="B158" s="1047"/>
      <c r="C158" s="1047"/>
      <c r="D158" s="1047"/>
      <c r="E158" s="1047"/>
      <c r="F158" s="104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6"/>
      <c r="B162" s="1047"/>
      <c r="C162" s="1047"/>
      <c r="D162" s="1047"/>
      <c r="E162" s="1047"/>
      <c r="F162" s="1048"/>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6"/>
      <c r="B163" s="1047"/>
      <c r="C163" s="1047"/>
      <c r="D163" s="1047"/>
      <c r="E163" s="1047"/>
      <c r="F163" s="1048"/>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6"/>
      <c r="B164" s="1047"/>
      <c r="C164" s="1047"/>
      <c r="D164" s="1047"/>
      <c r="E164" s="1047"/>
      <c r="F164" s="104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6"/>
      <c r="B165" s="1047"/>
      <c r="C165" s="1047"/>
      <c r="D165" s="1047"/>
      <c r="E165" s="1047"/>
      <c r="F165" s="104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6"/>
      <c r="B166" s="1047"/>
      <c r="C166" s="1047"/>
      <c r="D166" s="1047"/>
      <c r="E166" s="1047"/>
      <c r="F166" s="104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6"/>
      <c r="B167" s="1047"/>
      <c r="C167" s="1047"/>
      <c r="D167" s="1047"/>
      <c r="E167" s="1047"/>
      <c r="F167" s="104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6"/>
      <c r="B168" s="1047"/>
      <c r="C168" s="1047"/>
      <c r="D168" s="1047"/>
      <c r="E168" s="1047"/>
      <c r="F168" s="104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6"/>
      <c r="B169" s="1047"/>
      <c r="C169" s="1047"/>
      <c r="D169" s="1047"/>
      <c r="E169" s="1047"/>
      <c r="F169" s="104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6"/>
      <c r="B170" s="1047"/>
      <c r="C170" s="1047"/>
      <c r="D170" s="1047"/>
      <c r="E170" s="1047"/>
      <c r="F170" s="104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6"/>
      <c r="B171" s="1047"/>
      <c r="C171" s="1047"/>
      <c r="D171" s="1047"/>
      <c r="E171" s="1047"/>
      <c r="F171" s="104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6"/>
      <c r="B172" s="1047"/>
      <c r="C172" s="1047"/>
      <c r="D172" s="1047"/>
      <c r="E172" s="1047"/>
      <c r="F172" s="104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6"/>
      <c r="B174" s="1047"/>
      <c r="C174" s="1047"/>
      <c r="D174" s="1047"/>
      <c r="E174" s="1047"/>
      <c r="F174" s="1048"/>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6"/>
      <c r="B175" s="1047"/>
      <c r="C175" s="1047"/>
      <c r="D175" s="1047"/>
      <c r="E175" s="1047"/>
      <c r="F175" s="1048"/>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6"/>
      <c r="B176" s="1047"/>
      <c r="C176" s="1047"/>
      <c r="D176" s="1047"/>
      <c r="E176" s="1047"/>
      <c r="F176" s="1048"/>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6"/>
      <c r="B177" s="1047"/>
      <c r="C177" s="1047"/>
      <c r="D177" s="1047"/>
      <c r="E177" s="1047"/>
      <c r="F177" s="104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6"/>
      <c r="B178" s="1047"/>
      <c r="C178" s="1047"/>
      <c r="D178" s="1047"/>
      <c r="E178" s="1047"/>
      <c r="F178" s="104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6"/>
      <c r="B179" s="1047"/>
      <c r="C179" s="1047"/>
      <c r="D179" s="1047"/>
      <c r="E179" s="1047"/>
      <c r="F179" s="104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6"/>
      <c r="B180" s="1047"/>
      <c r="C180" s="1047"/>
      <c r="D180" s="1047"/>
      <c r="E180" s="1047"/>
      <c r="F180" s="104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6"/>
      <c r="B181" s="1047"/>
      <c r="C181" s="1047"/>
      <c r="D181" s="1047"/>
      <c r="E181" s="1047"/>
      <c r="F181" s="104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6"/>
      <c r="B182" s="1047"/>
      <c r="C182" s="1047"/>
      <c r="D182" s="1047"/>
      <c r="E182" s="1047"/>
      <c r="F182" s="104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6"/>
      <c r="B183" s="1047"/>
      <c r="C183" s="1047"/>
      <c r="D183" s="1047"/>
      <c r="E183" s="1047"/>
      <c r="F183" s="104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6"/>
      <c r="B184" s="1047"/>
      <c r="C184" s="1047"/>
      <c r="D184" s="1047"/>
      <c r="E184" s="1047"/>
      <c r="F184" s="104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6"/>
      <c r="B185" s="1047"/>
      <c r="C185" s="1047"/>
      <c r="D185" s="1047"/>
      <c r="E185" s="1047"/>
      <c r="F185" s="104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6"/>
      <c r="B187" s="1047"/>
      <c r="C187" s="1047"/>
      <c r="D187" s="1047"/>
      <c r="E187" s="1047"/>
      <c r="F187" s="1048"/>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6"/>
      <c r="B188" s="1047"/>
      <c r="C188" s="1047"/>
      <c r="D188" s="1047"/>
      <c r="E188" s="1047"/>
      <c r="F188" s="1048"/>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6"/>
      <c r="B189" s="1047"/>
      <c r="C189" s="1047"/>
      <c r="D189" s="1047"/>
      <c r="E189" s="1047"/>
      <c r="F189" s="1048"/>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6"/>
      <c r="B190" s="1047"/>
      <c r="C190" s="1047"/>
      <c r="D190" s="1047"/>
      <c r="E190" s="1047"/>
      <c r="F190" s="104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6"/>
      <c r="B191" s="1047"/>
      <c r="C191" s="1047"/>
      <c r="D191" s="1047"/>
      <c r="E191" s="1047"/>
      <c r="F191" s="104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6"/>
      <c r="B192" s="1047"/>
      <c r="C192" s="1047"/>
      <c r="D192" s="1047"/>
      <c r="E192" s="1047"/>
      <c r="F192" s="104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6"/>
      <c r="B193" s="1047"/>
      <c r="C193" s="1047"/>
      <c r="D193" s="1047"/>
      <c r="E193" s="1047"/>
      <c r="F193" s="104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6"/>
      <c r="B194" s="1047"/>
      <c r="C194" s="1047"/>
      <c r="D194" s="1047"/>
      <c r="E194" s="1047"/>
      <c r="F194" s="104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6"/>
      <c r="B195" s="1047"/>
      <c r="C195" s="1047"/>
      <c r="D195" s="1047"/>
      <c r="E195" s="1047"/>
      <c r="F195" s="104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6"/>
      <c r="B196" s="1047"/>
      <c r="C196" s="1047"/>
      <c r="D196" s="1047"/>
      <c r="E196" s="1047"/>
      <c r="F196" s="104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6"/>
      <c r="B197" s="1047"/>
      <c r="C197" s="1047"/>
      <c r="D197" s="1047"/>
      <c r="E197" s="1047"/>
      <c r="F197" s="104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6"/>
      <c r="B198" s="1047"/>
      <c r="C198" s="1047"/>
      <c r="D198" s="1047"/>
      <c r="E198" s="1047"/>
      <c r="F198" s="104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6"/>
      <c r="B200" s="1047"/>
      <c r="C200" s="1047"/>
      <c r="D200" s="1047"/>
      <c r="E200" s="1047"/>
      <c r="F200" s="1048"/>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6"/>
      <c r="B201" s="1047"/>
      <c r="C201" s="1047"/>
      <c r="D201" s="1047"/>
      <c r="E201" s="1047"/>
      <c r="F201" s="1048"/>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6"/>
      <c r="B202" s="1047"/>
      <c r="C202" s="1047"/>
      <c r="D202" s="1047"/>
      <c r="E202" s="1047"/>
      <c r="F202" s="1048"/>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6"/>
      <c r="B203" s="1047"/>
      <c r="C203" s="1047"/>
      <c r="D203" s="1047"/>
      <c r="E203" s="1047"/>
      <c r="F203" s="104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6"/>
      <c r="B204" s="1047"/>
      <c r="C204" s="1047"/>
      <c r="D204" s="1047"/>
      <c r="E204" s="1047"/>
      <c r="F204" s="104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6"/>
      <c r="B205" s="1047"/>
      <c r="C205" s="1047"/>
      <c r="D205" s="1047"/>
      <c r="E205" s="1047"/>
      <c r="F205" s="104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6"/>
      <c r="B206" s="1047"/>
      <c r="C206" s="1047"/>
      <c r="D206" s="1047"/>
      <c r="E206" s="1047"/>
      <c r="F206" s="104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6"/>
      <c r="B207" s="1047"/>
      <c r="C207" s="1047"/>
      <c r="D207" s="1047"/>
      <c r="E207" s="1047"/>
      <c r="F207" s="104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6"/>
      <c r="B208" s="1047"/>
      <c r="C208" s="1047"/>
      <c r="D208" s="1047"/>
      <c r="E208" s="1047"/>
      <c r="F208" s="104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6"/>
      <c r="B209" s="1047"/>
      <c r="C209" s="1047"/>
      <c r="D209" s="1047"/>
      <c r="E209" s="1047"/>
      <c r="F209" s="104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6"/>
      <c r="B210" s="1047"/>
      <c r="C210" s="1047"/>
      <c r="D210" s="1047"/>
      <c r="E210" s="1047"/>
      <c r="F210" s="104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6"/>
      <c r="B211" s="1047"/>
      <c r="C211" s="1047"/>
      <c r="D211" s="1047"/>
      <c r="E211" s="1047"/>
      <c r="F211" s="104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6"/>
      <c r="B215" s="1047"/>
      <c r="C215" s="1047"/>
      <c r="D215" s="1047"/>
      <c r="E215" s="1047"/>
      <c r="F215" s="1048"/>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6"/>
      <c r="B216" s="1047"/>
      <c r="C216" s="1047"/>
      <c r="D216" s="1047"/>
      <c r="E216" s="1047"/>
      <c r="F216" s="1048"/>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6"/>
      <c r="B217" s="1047"/>
      <c r="C217" s="1047"/>
      <c r="D217" s="1047"/>
      <c r="E217" s="1047"/>
      <c r="F217" s="104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6"/>
      <c r="B218" s="1047"/>
      <c r="C218" s="1047"/>
      <c r="D218" s="1047"/>
      <c r="E218" s="1047"/>
      <c r="F218" s="104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6"/>
      <c r="B219" s="1047"/>
      <c r="C219" s="1047"/>
      <c r="D219" s="1047"/>
      <c r="E219" s="1047"/>
      <c r="F219" s="104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6"/>
      <c r="B220" s="1047"/>
      <c r="C220" s="1047"/>
      <c r="D220" s="1047"/>
      <c r="E220" s="1047"/>
      <c r="F220" s="104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6"/>
      <c r="B221" s="1047"/>
      <c r="C221" s="1047"/>
      <c r="D221" s="1047"/>
      <c r="E221" s="1047"/>
      <c r="F221" s="104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6"/>
      <c r="B222" s="1047"/>
      <c r="C222" s="1047"/>
      <c r="D222" s="1047"/>
      <c r="E222" s="1047"/>
      <c r="F222" s="104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6"/>
      <c r="B223" s="1047"/>
      <c r="C223" s="1047"/>
      <c r="D223" s="1047"/>
      <c r="E223" s="1047"/>
      <c r="F223" s="104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6"/>
      <c r="B224" s="1047"/>
      <c r="C224" s="1047"/>
      <c r="D224" s="1047"/>
      <c r="E224" s="1047"/>
      <c r="F224" s="104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6"/>
      <c r="B225" s="1047"/>
      <c r="C225" s="1047"/>
      <c r="D225" s="1047"/>
      <c r="E225" s="1047"/>
      <c r="F225" s="104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6"/>
      <c r="B227" s="1047"/>
      <c r="C227" s="1047"/>
      <c r="D227" s="1047"/>
      <c r="E227" s="1047"/>
      <c r="F227" s="1048"/>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6"/>
      <c r="B228" s="1047"/>
      <c r="C228" s="1047"/>
      <c r="D228" s="1047"/>
      <c r="E228" s="1047"/>
      <c r="F228" s="1048"/>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6"/>
      <c r="B229" s="1047"/>
      <c r="C229" s="1047"/>
      <c r="D229" s="1047"/>
      <c r="E229" s="1047"/>
      <c r="F229" s="1048"/>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6"/>
      <c r="B230" s="1047"/>
      <c r="C230" s="1047"/>
      <c r="D230" s="1047"/>
      <c r="E230" s="1047"/>
      <c r="F230" s="104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6"/>
      <c r="B231" s="1047"/>
      <c r="C231" s="1047"/>
      <c r="D231" s="1047"/>
      <c r="E231" s="1047"/>
      <c r="F231" s="104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6"/>
      <c r="B232" s="1047"/>
      <c r="C232" s="1047"/>
      <c r="D232" s="1047"/>
      <c r="E232" s="1047"/>
      <c r="F232" s="104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6"/>
      <c r="B233" s="1047"/>
      <c r="C233" s="1047"/>
      <c r="D233" s="1047"/>
      <c r="E233" s="1047"/>
      <c r="F233" s="104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6"/>
      <c r="B234" s="1047"/>
      <c r="C234" s="1047"/>
      <c r="D234" s="1047"/>
      <c r="E234" s="1047"/>
      <c r="F234" s="104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6"/>
      <c r="B235" s="1047"/>
      <c r="C235" s="1047"/>
      <c r="D235" s="1047"/>
      <c r="E235" s="1047"/>
      <c r="F235" s="104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6"/>
      <c r="B236" s="1047"/>
      <c r="C236" s="1047"/>
      <c r="D236" s="1047"/>
      <c r="E236" s="1047"/>
      <c r="F236" s="104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6"/>
      <c r="B237" s="1047"/>
      <c r="C237" s="1047"/>
      <c r="D237" s="1047"/>
      <c r="E237" s="1047"/>
      <c r="F237" s="104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6"/>
      <c r="B238" s="1047"/>
      <c r="C238" s="1047"/>
      <c r="D238" s="1047"/>
      <c r="E238" s="1047"/>
      <c r="F238" s="104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6"/>
      <c r="B240" s="1047"/>
      <c r="C240" s="1047"/>
      <c r="D240" s="1047"/>
      <c r="E240" s="1047"/>
      <c r="F240" s="1048"/>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6"/>
      <c r="B241" s="1047"/>
      <c r="C241" s="1047"/>
      <c r="D241" s="1047"/>
      <c r="E241" s="1047"/>
      <c r="F241" s="1048"/>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6"/>
      <c r="B242" s="1047"/>
      <c r="C242" s="1047"/>
      <c r="D242" s="1047"/>
      <c r="E242" s="1047"/>
      <c r="F242" s="1048"/>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6"/>
      <c r="B243" s="1047"/>
      <c r="C243" s="1047"/>
      <c r="D243" s="1047"/>
      <c r="E243" s="1047"/>
      <c r="F243" s="104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6"/>
      <c r="B244" s="1047"/>
      <c r="C244" s="1047"/>
      <c r="D244" s="1047"/>
      <c r="E244" s="1047"/>
      <c r="F244" s="104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6"/>
      <c r="B245" s="1047"/>
      <c r="C245" s="1047"/>
      <c r="D245" s="1047"/>
      <c r="E245" s="1047"/>
      <c r="F245" s="104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6"/>
      <c r="B246" s="1047"/>
      <c r="C246" s="1047"/>
      <c r="D246" s="1047"/>
      <c r="E246" s="1047"/>
      <c r="F246" s="104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6"/>
      <c r="B247" s="1047"/>
      <c r="C247" s="1047"/>
      <c r="D247" s="1047"/>
      <c r="E247" s="1047"/>
      <c r="F247" s="104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6"/>
      <c r="B248" s="1047"/>
      <c r="C248" s="1047"/>
      <c r="D248" s="1047"/>
      <c r="E248" s="1047"/>
      <c r="F248" s="104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6"/>
      <c r="B249" s="1047"/>
      <c r="C249" s="1047"/>
      <c r="D249" s="1047"/>
      <c r="E249" s="1047"/>
      <c r="F249" s="104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6"/>
      <c r="B250" s="1047"/>
      <c r="C250" s="1047"/>
      <c r="D250" s="1047"/>
      <c r="E250" s="1047"/>
      <c r="F250" s="104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6"/>
      <c r="B251" s="1047"/>
      <c r="C251" s="1047"/>
      <c r="D251" s="1047"/>
      <c r="E251" s="1047"/>
      <c r="F251" s="104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6"/>
      <c r="B253" s="1047"/>
      <c r="C253" s="1047"/>
      <c r="D253" s="1047"/>
      <c r="E253" s="1047"/>
      <c r="F253" s="1048"/>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6"/>
      <c r="B254" s="1047"/>
      <c r="C254" s="1047"/>
      <c r="D254" s="1047"/>
      <c r="E254" s="1047"/>
      <c r="F254" s="1048"/>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6"/>
      <c r="B255" s="1047"/>
      <c r="C255" s="1047"/>
      <c r="D255" s="1047"/>
      <c r="E255" s="1047"/>
      <c r="F255" s="1048"/>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6"/>
      <c r="B256" s="1047"/>
      <c r="C256" s="1047"/>
      <c r="D256" s="1047"/>
      <c r="E256" s="1047"/>
      <c r="F256" s="104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6"/>
      <c r="B257" s="1047"/>
      <c r="C257" s="1047"/>
      <c r="D257" s="1047"/>
      <c r="E257" s="1047"/>
      <c r="F257" s="104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6"/>
      <c r="B258" s="1047"/>
      <c r="C258" s="1047"/>
      <c r="D258" s="1047"/>
      <c r="E258" s="1047"/>
      <c r="F258" s="104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6"/>
      <c r="B259" s="1047"/>
      <c r="C259" s="1047"/>
      <c r="D259" s="1047"/>
      <c r="E259" s="1047"/>
      <c r="F259" s="104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6"/>
      <c r="B260" s="1047"/>
      <c r="C260" s="1047"/>
      <c r="D260" s="1047"/>
      <c r="E260" s="1047"/>
      <c r="F260" s="104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6"/>
      <c r="B261" s="1047"/>
      <c r="C261" s="1047"/>
      <c r="D261" s="1047"/>
      <c r="E261" s="1047"/>
      <c r="F261" s="104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6"/>
      <c r="B262" s="1047"/>
      <c r="C262" s="1047"/>
      <c r="D262" s="1047"/>
      <c r="E262" s="1047"/>
      <c r="F262" s="104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6"/>
      <c r="B263" s="1047"/>
      <c r="C263" s="1047"/>
      <c r="D263" s="1047"/>
      <c r="E263" s="1047"/>
      <c r="F263" s="104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6"/>
      <c r="B264" s="1047"/>
      <c r="C264" s="1047"/>
      <c r="D264" s="1047"/>
      <c r="E264" s="1047"/>
      <c r="F264" s="104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2021-06-14T07:54:51Z</cp:lastPrinted>
  <dcterms:created xsi:type="dcterms:W3CDTF">2012-03-13T00:50:25Z</dcterms:created>
  <dcterms:modified xsi:type="dcterms:W3CDTF">2021-09-03T10:53:07Z</dcterms:modified>
</cp:coreProperties>
</file>